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Revenue Data\legislative\other own source\"/>
    </mc:Choice>
  </mc:AlternateContent>
  <bookViews>
    <workbookView xWindow="120" yWindow="120" windowWidth="9375" windowHeight="4455" activeTab="1"/>
  </bookViews>
  <sheets>
    <sheet name="Firefighters' Pension" sheetId="1" r:id="rId1"/>
    <sheet name="Firefighters' Supplemental Comp" sheetId="2" r:id="rId2"/>
  </sheets>
  <definedNames>
    <definedName name="_xlnm.Print_Area" localSheetId="0">'Firefighters'' Pension'!$A$1:$AD$44</definedName>
    <definedName name="_xlnm.Print_Area" localSheetId="1">'Firefighters'' Supplemental Comp'!$A$1:$Z$44</definedName>
    <definedName name="_xlnm.Print_Titles" localSheetId="0">'Firefighters'' Pension'!$1:$4</definedName>
    <definedName name="_xlnm.Print_Titles" localSheetId="1">'Firefighters'' Supplemental Comp'!$1:$4</definedName>
  </definedNames>
  <calcPr calcId="162913"/>
</workbook>
</file>

<file path=xl/calcChain.xml><?xml version="1.0" encoding="utf-8"?>
<calcChain xmlns="http://schemas.openxmlformats.org/spreadsheetml/2006/main">
  <c r="X40" i="2" l="1"/>
  <c r="X38" i="2"/>
  <c r="Y40" i="2" l="1"/>
  <c r="Y38" i="2"/>
  <c r="Y39" i="2" s="1"/>
  <c r="AC39" i="1" l="1"/>
  <c r="AC40" i="1"/>
  <c r="AC38" i="1"/>
  <c r="W40" i="2" l="1"/>
  <c r="W38" i="2"/>
  <c r="X39" i="2" s="1"/>
  <c r="AB40" i="1"/>
  <c r="AB38" i="1"/>
  <c r="AB39" i="1" s="1"/>
  <c r="AA40" i="1"/>
  <c r="AA38" i="1"/>
  <c r="AA39" i="1" s="1"/>
  <c r="Z40" i="1"/>
  <c r="Z38" i="1"/>
  <c r="Z39" i="1"/>
  <c r="Y40" i="1"/>
  <c r="Y38" i="1"/>
  <c r="V40" i="2"/>
  <c r="V38" i="2"/>
  <c r="W39" i="2"/>
  <c r="U40" i="2"/>
  <c r="U38" i="2"/>
  <c r="U39" i="2" s="1"/>
  <c r="X40" i="1"/>
  <c r="X38" i="1"/>
  <c r="B38" i="2"/>
  <c r="C38" i="2"/>
  <c r="C39" i="2" s="1"/>
  <c r="D38" i="2"/>
  <c r="E38" i="2"/>
  <c r="E39" i="2" s="1"/>
  <c r="F38" i="2"/>
  <c r="G38" i="2"/>
  <c r="H38" i="2"/>
  <c r="I38" i="2"/>
  <c r="J38" i="2"/>
  <c r="J39" i="2" s="1"/>
  <c r="K38" i="2"/>
  <c r="L38" i="2"/>
  <c r="L39" i="2" s="1"/>
  <c r="M38" i="2"/>
  <c r="N38" i="2"/>
  <c r="O38" i="2"/>
  <c r="O39" i="2" s="1"/>
  <c r="P38" i="2"/>
  <c r="Q38" i="2"/>
  <c r="R38" i="2"/>
  <c r="R39" i="2" s="1"/>
  <c r="S38" i="2"/>
  <c r="T38" i="2"/>
  <c r="Z38" i="2"/>
  <c r="Z39" i="2" s="1"/>
  <c r="B40" i="2"/>
  <c r="C40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Z40" i="2"/>
  <c r="B38" i="1"/>
  <c r="C38" i="1"/>
  <c r="C39" i="1" s="1"/>
  <c r="D38" i="1"/>
  <c r="D39" i="1"/>
  <c r="E38" i="1"/>
  <c r="E39" i="1" s="1"/>
  <c r="F38" i="1"/>
  <c r="G38" i="1"/>
  <c r="H38" i="1"/>
  <c r="I38" i="1"/>
  <c r="I39" i="1" s="1"/>
  <c r="J38" i="1"/>
  <c r="K38" i="1"/>
  <c r="K39" i="1"/>
  <c r="L38" i="1"/>
  <c r="L39" i="1" s="1"/>
  <c r="M38" i="1"/>
  <c r="M39" i="1" s="1"/>
  <c r="N38" i="1"/>
  <c r="O38" i="1"/>
  <c r="O39" i="1" s="1"/>
  <c r="P38" i="1"/>
  <c r="Q38" i="1"/>
  <c r="R38" i="1"/>
  <c r="R39" i="1"/>
  <c r="S38" i="1"/>
  <c r="T38" i="1"/>
  <c r="T39" i="1"/>
  <c r="U38" i="1"/>
  <c r="V38" i="1"/>
  <c r="V39" i="1" s="1"/>
  <c r="W38" i="1"/>
  <c r="W39" i="1" s="1"/>
  <c r="AD38" i="1"/>
  <c r="AD39" i="1" s="1"/>
  <c r="B40" i="1"/>
  <c r="C40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AD40" i="1"/>
  <c r="N39" i="2"/>
  <c r="S39" i="2" l="1"/>
  <c r="M39" i="2"/>
  <c r="V39" i="2"/>
  <c r="K39" i="2"/>
  <c r="F39" i="2"/>
  <c r="I39" i="2"/>
  <c r="H39" i="2"/>
  <c r="T39" i="2"/>
  <c r="Q39" i="2"/>
  <c r="G39" i="2"/>
  <c r="P39" i="2"/>
  <c r="U39" i="1"/>
  <c r="J39" i="1"/>
  <c r="S39" i="1"/>
  <c r="Y39" i="1"/>
  <c r="Q39" i="1"/>
  <c r="G39" i="1"/>
  <c r="F39" i="1"/>
  <c r="X39" i="1"/>
  <c r="N39" i="1"/>
  <c r="D39" i="2"/>
  <c r="P39" i="1"/>
  <c r="H39" i="1"/>
</calcChain>
</file>

<file path=xl/sharedStrings.xml><?xml version="1.0" encoding="utf-8"?>
<sst xmlns="http://schemas.openxmlformats.org/spreadsheetml/2006/main" count="111" uniqueCount="71">
  <si>
    <t>Midway</t>
  </si>
  <si>
    <t>Anna Maria</t>
  </si>
  <si>
    <t>North Bay</t>
  </si>
  <si>
    <t>Destin</t>
  </si>
  <si>
    <t>Bonita Springs</t>
  </si>
  <si>
    <t>Fire Control Districts</t>
  </si>
  <si>
    <t>Insurance Premium Tax Distributions to Fire Control Districts</t>
  </si>
  <si>
    <t>Big Corkscrew Island</t>
  </si>
  <si>
    <t>Cedar Hammock</t>
  </si>
  <si>
    <t>East Naples</t>
  </si>
  <si>
    <t>Englewood</t>
  </si>
  <si>
    <t>Indian Rocks</t>
  </si>
  <si>
    <t>Iona McGregor</t>
  </si>
  <si>
    <t>North Fort Myers</t>
  </si>
  <si>
    <t>North Naples</t>
  </si>
  <si>
    <t>North River</t>
  </si>
  <si>
    <t>Okaloosa Island</t>
  </si>
  <si>
    <t>Palm Harbor</t>
  </si>
  <si>
    <t>San Carlos Park</t>
  </si>
  <si>
    <t>South Trail</t>
  </si>
  <si>
    <t>South Walton</t>
  </si>
  <si>
    <t>Southern Manatee</t>
  </si>
  <si>
    <t>Westside</t>
  </si>
  <si>
    <t>Boca Grande</t>
  </si>
  <si>
    <t>Proceeds Directed to Firefighters' Supplemental Compensation Funds</t>
  </si>
  <si>
    <t>Proceeds Directed to Firefighters' Pension Funds</t>
  </si>
  <si>
    <t>Estero</t>
  </si>
  <si>
    <t>Pinellas Suncoast</t>
  </si>
  <si>
    <t>West Manatee</t>
  </si>
  <si>
    <t>East Lake Tarpon</t>
  </si>
  <si>
    <t>Note:  Amounts collected in a particular calendar year are distributed by July of the subsequent calendar year.</t>
  </si>
  <si>
    <t>Statewide Total</t>
  </si>
  <si>
    <t>% Change</t>
  </si>
  <si>
    <t>-</t>
  </si>
  <si>
    <t>Oct. 2005</t>
  </si>
  <si>
    <t>Oct. 2004</t>
  </si>
  <si>
    <t>Oct. 2003</t>
  </si>
  <si>
    <t>Oct. 2002</t>
  </si>
  <si>
    <t>October Distributions of Collections in Prior Calendar Year</t>
  </si>
  <si>
    <t>Oct. 2001</t>
  </si>
  <si>
    <t>Oct. 2000</t>
  </si>
  <si>
    <t>Oct. 1999</t>
  </si>
  <si>
    <t>Oct. 1998</t>
  </si>
  <si>
    <t>East Niceville</t>
  </si>
  <si>
    <t>Holley-Navarre</t>
  </si>
  <si>
    <t>Oct. 2006</t>
  </si>
  <si>
    <t>Oct. 2007</t>
  </si>
  <si>
    <t>Ocean City-Wright</t>
  </si>
  <si>
    <t>St. Lucie County</t>
  </si>
  <si>
    <t>Oct. 2008</t>
  </si>
  <si>
    <t>Oct. 2009</t>
  </si>
  <si>
    <t>Oct. 2010</t>
  </si>
  <si>
    <t>Oct. 2011</t>
  </si>
  <si>
    <t>Oct. 2012</t>
  </si>
  <si>
    <t># Receiving Distribution</t>
  </si>
  <si>
    <t>Oct. 2013</t>
  </si>
  <si>
    <t>Data Source: Florida Department of Management Services, Division of Retirement, Municipal Police Officers' and Firefighters' Retirement Trust Funds Office available at http://www.dms.myflorida.com/workforce_operations/retirement/local_retirement_plans/municipal_police_and_fire_plans/facts_and_figures</t>
  </si>
  <si>
    <t>Oct. 2014</t>
  </si>
  <si>
    <t>Oct. 2015</t>
  </si>
  <si>
    <t>Oct. 2016</t>
  </si>
  <si>
    <t>Greater Naples</t>
  </si>
  <si>
    <t>North Collier</t>
  </si>
  <si>
    <t>Oct. 2017</t>
  </si>
  <si>
    <t>Oct. 2018</t>
  </si>
  <si>
    <t>Oct. 2019</t>
  </si>
  <si>
    <t>Pace</t>
  </si>
  <si>
    <t>Oct. 2021</t>
  </si>
  <si>
    <t>Calendar Years 1994 - 2022</t>
  </si>
  <si>
    <t>Oct. 2022</t>
  </si>
  <si>
    <t>Oct. 2020</t>
  </si>
  <si>
    <t>Note: This distribution is made pursuant to s. 633.422(3)(c)2., F.S.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</si>
</sst>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0.0%"/>
  </numFmts>
  <fonts count="8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0" fillId="0" borderId="1" xfId="0" applyBorder="1"/>
    <xf numFmtId="42" fontId="0" fillId="0" borderId="0" xfId="0" applyNumberFormat="1" applyBorder="1"/>
    <xf numFmtId="42" fontId="0" fillId="0" borderId="2" xfId="0" applyNumberFormat="1" applyBorder="1"/>
    <xf numFmtId="0" fontId="0" fillId="0" borderId="0" xfId="0" applyBorder="1"/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/>
    <xf numFmtId="0" fontId="0" fillId="0" borderId="5" xfId="0" applyBorder="1"/>
    <xf numFmtId="42" fontId="4" fillId="0" borderId="6" xfId="0" applyNumberFormat="1" applyFont="1" applyFill="1" applyBorder="1" applyAlignment="1">
      <alignment horizontal="center"/>
    </xf>
    <xf numFmtId="42" fontId="0" fillId="0" borderId="6" xfId="0" applyNumberFormat="1" applyBorder="1"/>
    <xf numFmtId="0" fontId="0" fillId="0" borderId="7" xfId="0" applyBorder="1"/>
    <xf numFmtId="0" fontId="6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42" fontId="0" fillId="0" borderId="10" xfId="0" applyNumberFormat="1" applyBorder="1"/>
    <xf numFmtId="0" fontId="6" fillId="2" borderId="11" xfId="0" applyFont="1" applyFill="1" applyBorder="1"/>
    <xf numFmtId="42" fontId="6" fillId="2" borderId="12" xfId="0" applyNumberFormat="1" applyFont="1" applyFill="1" applyBorder="1" applyAlignment="1">
      <alignment horizontal="right"/>
    </xf>
    <xf numFmtId="164" fontId="6" fillId="2" borderId="12" xfId="0" applyNumberFormat="1" applyFont="1" applyFill="1" applyBorder="1"/>
    <xf numFmtId="42" fontId="6" fillId="2" borderId="13" xfId="0" applyNumberFormat="1" applyFont="1" applyFill="1" applyBorder="1"/>
    <xf numFmtId="42" fontId="0" fillId="0" borderId="14" xfId="0" applyNumberFormat="1" applyBorder="1"/>
    <xf numFmtId="42" fontId="6" fillId="2" borderId="15" xfId="0" applyNumberFormat="1" applyFont="1" applyFill="1" applyBorder="1"/>
    <xf numFmtId="164" fontId="6" fillId="2" borderId="16" xfId="0" applyNumberFormat="1" applyFont="1" applyFill="1" applyBorder="1"/>
    <xf numFmtId="0" fontId="6" fillId="2" borderId="17" xfId="0" applyFont="1" applyFill="1" applyBorder="1"/>
    <xf numFmtId="41" fontId="6" fillId="2" borderId="13" xfId="0" applyNumberFormat="1" applyFont="1" applyFill="1" applyBorder="1" applyAlignment="1">
      <alignment horizontal="right"/>
    </xf>
    <xf numFmtId="42" fontId="4" fillId="0" borderId="13" xfId="0" applyNumberFormat="1" applyFont="1" applyFill="1" applyBorder="1" applyAlignment="1">
      <alignment horizontal="center"/>
    </xf>
    <xf numFmtId="42" fontId="0" fillId="0" borderId="13" xfId="0" applyNumberFormat="1" applyBorder="1"/>
    <xf numFmtId="42" fontId="0" fillId="0" borderId="18" xfId="0" applyNumberFormat="1" applyBorder="1"/>
    <xf numFmtId="42" fontId="0" fillId="0" borderId="15" xfId="0" applyNumberFormat="1" applyBorder="1"/>
    <xf numFmtId="42" fontId="4" fillId="0" borderId="13" xfId="0" applyNumberFormat="1" applyFont="1" applyFill="1" applyBorder="1"/>
    <xf numFmtId="42" fontId="0" fillId="0" borderId="13" xfId="1" applyNumberFormat="1" applyFont="1" applyBorder="1"/>
    <xf numFmtId="0" fontId="4" fillId="0" borderId="7" xfId="0" applyFont="1" applyBorder="1"/>
    <xf numFmtId="164" fontId="6" fillId="2" borderId="13" xfId="0" applyNumberFormat="1" applyFont="1" applyFill="1" applyBorder="1"/>
    <xf numFmtId="164" fontId="6" fillId="2" borderId="15" xfId="0" applyNumberFormat="1" applyFont="1" applyFill="1" applyBorder="1"/>
    <xf numFmtId="0" fontId="6" fillId="2" borderId="19" xfId="0" applyFont="1" applyFill="1" applyBorder="1" applyAlignment="1">
      <alignment horizontal="center"/>
    </xf>
    <xf numFmtId="42" fontId="0" fillId="0" borderId="20" xfId="0" applyNumberFormat="1" applyBorder="1"/>
    <xf numFmtId="42" fontId="0" fillId="0" borderId="21" xfId="0" applyNumberFormat="1" applyBorder="1"/>
    <xf numFmtId="41" fontId="6" fillId="2" borderId="15" xfId="0" applyNumberFormat="1" applyFont="1" applyFill="1" applyBorder="1" applyAlignment="1">
      <alignment horizontal="right"/>
    </xf>
    <xf numFmtId="0" fontId="1" fillId="0" borderId="7" xfId="0" applyFont="1" applyBorder="1"/>
    <xf numFmtId="0" fontId="0" fillId="0" borderId="0" xfId="0" applyBorder="1" applyAlignment="1"/>
    <xf numFmtId="42" fontId="6" fillId="2" borderId="21" xfId="0" applyNumberFormat="1" applyFont="1" applyFill="1" applyBorder="1"/>
    <xf numFmtId="164" fontId="6" fillId="2" borderId="21" xfId="0" applyNumberFormat="1" applyFont="1" applyFill="1" applyBorder="1"/>
    <xf numFmtId="41" fontId="6" fillId="2" borderId="21" xfId="0" applyNumberFormat="1" applyFont="1" applyFill="1" applyBorder="1" applyAlignment="1">
      <alignment horizontal="right"/>
    </xf>
    <xf numFmtId="0" fontId="6" fillId="2" borderId="13" xfId="0" applyNumberFormat="1" applyFont="1" applyFill="1" applyBorder="1"/>
    <xf numFmtId="0" fontId="6" fillId="0" borderId="1" xfId="0" applyFont="1" applyFill="1" applyBorder="1"/>
    <xf numFmtId="41" fontId="6" fillId="0" borderId="0" xfId="0" applyNumberFormat="1" applyFont="1" applyFill="1" applyBorder="1" applyAlignment="1">
      <alignment horizontal="right"/>
    </xf>
    <xf numFmtId="41" fontId="6" fillId="0" borderId="2" xfId="0" applyNumberFormat="1" applyFont="1" applyFill="1" applyBorder="1" applyAlignment="1">
      <alignment horizontal="right"/>
    </xf>
    <xf numFmtId="0" fontId="1" fillId="0" borderId="1" xfId="0" applyFont="1" applyBorder="1"/>
    <xf numFmtId="0" fontId="7" fillId="0" borderId="1" xfId="0" applyFont="1" applyBorder="1" applyAlignment="1">
      <alignment wrapText="1"/>
    </xf>
    <xf numFmtId="0" fontId="7" fillId="0" borderId="0" xfId="0" applyFont="1" applyAlignment="1">
      <alignment wrapText="1"/>
    </xf>
    <xf numFmtId="0" fontId="7" fillId="0" borderId="2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5" fillId="0" borderId="25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RowHeight="12.75" x14ac:dyDescent="0.2"/>
  <cols>
    <col min="1" max="1" width="22.7109375" customWidth="1"/>
    <col min="2" max="25" width="11.7109375" customWidth="1"/>
    <col min="26" max="30" width="12.7109375" customWidth="1"/>
  </cols>
  <sheetData>
    <row r="1" spans="1:30" ht="23.25" x14ac:dyDescent="0.35">
      <c r="A1" s="52" t="s">
        <v>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4"/>
    </row>
    <row r="2" spans="1:30" ht="18" x14ac:dyDescent="0.25">
      <c r="A2" s="55" t="s">
        <v>25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7"/>
    </row>
    <row r="3" spans="1:30" ht="16.5" thickBot="1" x14ac:dyDescent="0.3">
      <c r="A3" s="58" t="s">
        <v>67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60"/>
    </row>
    <row r="4" spans="1:30" ht="13.5" thickBot="1" x14ac:dyDescent="0.25">
      <c r="A4" s="6" t="s">
        <v>5</v>
      </c>
      <c r="B4" s="5">
        <v>1994</v>
      </c>
      <c r="C4" s="5">
        <v>1995</v>
      </c>
      <c r="D4" s="5">
        <v>1996</v>
      </c>
      <c r="E4" s="5">
        <v>1997</v>
      </c>
      <c r="F4" s="5">
        <v>1998</v>
      </c>
      <c r="G4" s="5">
        <v>1999</v>
      </c>
      <c r="H4" s="5">
        <v>2000</v>
      </c>
      <c r="I4" s="5">
        <v>2001</v>
      </c>
      <c r="J4" s="12">
        <v>2002</v>
      </c>
      <c r="K4" s="12">
        <v>2003</v>
      </c>
      <c r="L4" s="5">
        <v>2004</v>
      </c>
      <c r="M4" s="5">
        <v>2005</v>
      </c>
      <c r="N4" s="5">
        <v>2006</v>
      </c>
      <c r="O4" s="5">
        <v>2007</v>
      </c>
      <c r="P4" s="5">
        <v>2008</v>
      </c>
      <c r="Q4" s="5">
        <v>2009</v>
      </c>
      <c r="R4" s="5">
        <v>2010</v>
      </c>
      <c r="S4" s="5">
        <v>2011</v>
      </c>
      <c r="T4" s="5">
        <v>2012</v>
      </c>
      <c r="U4" s="5">
        <v>2013</v>
      </c>
      <c r="V4" s="5">
        <v>2014</v>
      </c>
      <c r="W4" s="5">
        <v>2015</v>
      </c>
      <c r="X4" s="5">
        <v>2016</v>
      </c>
      <c r="Y4" s="5">
        <v>2017</v>
      </c>
      <c r="Z4" s="5">
        <v>2018</v>
      </c>
      <c r="AA4" s="32">
        <v>2019</v>
      </c>
      <c r="AB4" s="5">
        <v>2020</v>
      </c>
      <c r="AC4" s="5">
        <v>2021</v>
      </c>
      <c r="AD4" s="11">
        <v>2022</v>
      </c>
    </row>
    <row r="5" spans="1:30" x14ac:dyDescent="0.2">
      <c r="A5" s="7" t="s">
        <v>1</v>
      </c>
      <c r="B5" s="8">
        <v>0</v>
      </c>
      <c r="C5" s="8">
        <v>0</v>
      </c>
      <c r="D5" s="9">
        <v>10854.47</v>
      </c>
      <c r="E5" s="9">
        <v>14213.74</v>
      </c>
      <c r="F5" s="9">
        <v>16574.080000000002</v>
      </c>
      <c r="G5" s="9">
        <v>13221.33</v>
      </c>
      <c r="H5" s="9">
        <v>0</v>
      </c>
      <c r="I5" s="9">
        <v>0</v>
      </c>
      <c r="J5" s="13">
        <v>0</v>
      </c>
      <c r="K5" s="13">
        <v>0</v>
      </c>
      <c r="L5" s="9">
        <v>0</v>
      </c>
      <c r="M5" s="9">
        <v>0</v>
      </c>
      <c r="N5" s="9">
        <v>0</v>
      </c>
      <c r="O5" s="9">
        <v>0</v>
      </c>
      <c r="P5" s="9">
        <v>0</v>
      </c>
      <c r="Q5" s="9">
        <v>0</v>
      </c>
      <c r="R5" s="9">
        <v>0</v>
      </c>
      <c r="S5" s="9">
        <v>0</v>
      </c>
      <c r="T5" s="9">
        <v>0</v>
      </c>
      <c r="U5" s="9">
        <v>0</v>
      </c>
      <c r="V5" s="9">
        <v>0</v>
      </c>
      <c r="W5" s="9">
        <v>0</v>
      </c>
      <c r="X5" s="9">
        <v>0</v>
      </c>
      <c r="Y5" s="9">
        <v>0</v>
      </c>
      <c r="Z5" s="9">
        <v>0</v>
      </c>
      <c r="AA5" s="33">
        <v>0</v>
      </c>
      <c r="AB5" s="9">
        <v>0</v>
      </c>
      <c r="AC5" s="9">
        <v>0</v>
      </c>
      <c r="AD5" s="18">
        <v>0</v>
      </c>
    </row>
    <row r="6" spans="1:30" x14ac:dyDescent="0.2">
      <c r="A6" s="10" t="s">
        <v>7</v>
      </c>
      <c r="B6" s="23">
        <v>0</v>
      </c>
      <c r="C6" s="23">
        <v>0</v>
      </c>
      <c r="D6" s="24">
        <v>0</v>
      </c>
      <c r="E6" s="24">
        <v>2496.14</v>
      </c>
      <c r="F6" s="24">
        <v>3556.89</v>
      </c>
      <c r="G6" s="24">
        <v>3410.82</v>
      </c>
      <c r="H6" s="24">
        <v>7713.1</v>
      </c>
      <c r="I6" s="24">
        <v>8533.74</v>
      </c>
      <c r="J6" s="25">
        <v>14242.89</v>
      </c>
      <c r="K6" s="25">
        <v>18654.27</v>
      </c>
      <c r="L6" s="24">
        <v>30377.31</v>
      </c>
      <c r="M6" s="24">
        <v>0</v>
      </c>
      <c r="N6" s="24">
        <v>0</v>
      </c>
      <c r="O6" s="24">
        <v>0</v>
      </c>
      <c r="P6" s="24">
        <v>0</v>
      </c>
      <c r="Q6" s="24">
        <v>0</v>
      </c>
      <c r="R6" s="24">
        <v>0</v>
      </c>
      <c r="S6" s="24">
        <v>0</v>
      </c>
      <c r="T6" s="24">
        <v>0</v>
      </c>
      <c r="U6" s="24">
        <v>0</v>
      </c>
      <c r="V6" s="24">
        <v>0</v>
      </c>
      <c r="W6" s="24">
        <v>0</v>
      </c>
      <c r="X6" s="24">
        <v>0</v>
      </c>
      <c r="Y6" s="24">
        <v>0</v>
      </c>
      <c r="Z6" s="24">
        <v>0</v>
      </c>
      <c r="AA6" s="34">
        <v>0</v>
      </c>
      <c r="AB6" s="24">
        <v>0</v>
      </c>
      <c r="AC6" s="24">
        <v>0</v>
      </c>
      <c r="AD6" s="26">
        <v>0</v>
      </c>
    </row>
    <row r="7" spans="1:30" x14ac:dyDescent="0.2">
      <c r="A7" s="10" t="s">
        <v>23</v>
      </c>
      <c r="B7" s="23">
        <v>0</v>
      </c>
      <c r="C7" s="23">
        <v>0</v>
      </c>
      <c r="D7" s="24">
        <v>0</v>
      </c>
      <c r="E7" s="24">
        <v>0</v>
      </c>
      <c r="F7" s="24">
        <v>0</v>
      </c>
      <c r="G7" s="24">
        <v>7992.18</v>
      </c>
      <c r="H7" s="24">
        <v>22937.65</v>
      </c>
      <c r="I7" s="24">
        <v>32206.91</v>
      </c>
      <c r="J7" s="25">
        <v>39700.839999999997</v>
      </c>
      <c r="K7" s="25">
        <v>38632.620000000003</v>
      </c>
      <c r="L7" s="24">
        <v>32573.66</v>
      </c>
      <c r="M7" s="24">
        <v>40595.760000000002</v>
      </c>
      <c r="N7" s="24">
        <v>56979.88</v>
      </c>
      <c r="O7" s="24">
        <v>84627.16</v>
      </c>
      <c r="P7" s="24">
        <v>74732.759999999995</v>
      </c>
      <c r="Q7" s="24">
        <v>86798.6</v>
      </c>
      <c r="R7" s="24">
        <v>89336.05</v>
      </c>
      <c r="S7" s="24">
        <v>92851.66</v>
      </c>
      <c r="T7" s="24">
        <v>95388.47</v>
      </c>
      <c r="U7" s="24">
        <v>98059.31</v>
      </c>
      <c r="V7" s="24">
        <v>104929.66</v>
      </c>
      <c r="W7" s="24">
        <v>109844.2</v>
      </c>
      <c r="X7" s="24">
        <v>118973</v>
      </c>
      <c r="Y7" s="24">
        <v>123450.24000000001</v>
      </c>
      <c r="Z7" s="24">
        <v>115156.68</v>
      </c>
      <c r="AA7" s="34">
        <v>122232.68</v>
      </c>
      <c r="AB7" s="24">
        <v>134623.34</v>
      </c>
      <c r="AC7" s="24">
        <v>114659.88</v>
      </c>
      <c r="AD7" s="26">
        <v>127754.24000000001</v>
      </c>
    </row>
    <row r="8" spans="1:30" x14ac:dyDescent="0.2">
      <c r="A8" s="10" t="s">
        <v>4</v>
      </c>
      <c r="B8" s="27">
        <v>0</v>
      </c>
      <c r="C8" s="27">
        <v>24083.200000000001</v>
      </c>
      <c r="D8" s="24">
        <v>56414.21</v>
      </c>
      <c r="E8" s="24">
        <v>71670.429999999993</v>
      </c>
      <c r="F8" s="24">
        <v>83576.240000000005</v>
      </c>
      <c r="G8" s="24">
        <v>113991.4</v>
      </c>
      <c r="H8" s="24">
        <v>142687.43</v>
      </c>
      <c r="I8" s="24">
        <v>204053.35</v>
      </c>
      <c r="J8" s="25">
        <v>266383.07</v>
      </c>
      <c r="K8" s="25">
        <v>306294.98</v>
      </c>
      <c r="L8" s="24">
        <v>338709.56</v>
      </c>
      <c r="M8" s="24">
        <v>403124.69</v>
      </c>
      <c r="N8" s="24">
        <v>494588.47</v>
      </c>
      <c r="O8" s="24">
        <v>564913.49</v>
      </c>
      <c r="P8" s="24">
        <v>553702.52</v>
      </c>
      <c r="Q8" s="24">
        <v>525706.56000000006</v>
      </c>
      <c r="R8" s="24">
        <v>548627.86</v>
      </c>
      <c r="S8" s="24">
        <v>569492.15</v>
      </c>
      <c r="T8" s="24">
        <v>552532.41</v>
      </c>
      <c r="U8" s="24">
        <v>583891.66</v>
      </c>
      <c r="V8" s="24">
        <v>585583.85</v>
      </c>
      <c r="W8" s="24">
        <v>567161.77</v>
      </c>
      <c r="X8" s="24">
        <v>550061.99</v>
      </c>
      <c r="Y8" s="24">
        <v>554750.22</v>
      </c>
      <c r="Z8" s="24">
        <v>736951.41</v>
      </c>
      <c r="AA8" s="34">
        <v>838785.67</v>
      </c>
      <c r="AB8" s="24">
        <v>909227.32</v>
      </c>
      <c r="AC8" s="24">
        <v>923272.86</v>
      </c>
      <c r="AD8" s="26">
        <v>1198522.97</v>
      </c>
    </row>
    <row r="9" spans="1:30" x14ac:dyDescent="0.2">
      <c r="A9" s="10" t="s">
        <v>8</v>
      </c>
      <c r="B9" s="27">
        <v>0</v>
      </c>
      <c r="C9" s="27">
        <v>0</v>
      </c>
      <c r="D9" s="24">
        <v>17082.37</v>
      </c>
      <c r="E9" s="24">
        <v>24757.360000000001</v>
      </c>
      <c r="F9" s="24">
        <v>27012.5</v>
      </c>
      <c r="G9" s="24">
        <v>16332.37</v>
      </c>
      <c r="H9" s="24">
        <v>0</v>
      </c>
      <c r="I9" s="24">
        <v>0</v>
      </c>
      <c r="J9" s="25">
        <v>0</v>
      </c>
      <c r="K9" s="25">
        <v>0</v>
      </c>
      <c r="L9" s="24">
        <v>0</v>
      </c>
      <c r="M9" s="24">
        <v>0</v>
      </c>
      <c r="N9" s="24">
        <v>0</v>
      </c>
      <c r="O9" s="24">
        <v>0</v>
      </c>
      <c r="P9" s="24">
        <v>0</v>
      </c>
      <c r="Q9" s="24">
        <v>0</v>
      </c>
      <c r="R9" s="24">
        <v>0</v>
      </c>
      <c r="S9" s="24">
        <v>0</v>
      </c>
      <c r="T9" s="24">
        <v>0</v>
      </c>
      <c r="U9" s="24">
        <v>0</v>
      </c>
      <c r="V9" s="24">
        <v>0</v>
      </c>
      <c r="W9" s="24">
        <v>0</v>
      </c>
      <c r="X9" s="24">
        <v>0</v>
      </c>
      <c r="Y9" s="24">
        <v>0</v>
      </c>
      <c r="Z9" s="24">
        <v>0</v>
      </c>
      <c r="AA9" s="34">
        <v>0</v>
      </c>
      <c r="AB9" s="24">
        <v>0</v>
      </c>
      <c r="AC9" s="24">
        <v>0</v>
      </c>
      <c r="AD9" s="26">
        <v>0</v>
      </c>
    </row>
    <row r="10" spans="1:30" x14ac:dyDescent="0.2">
      <c r="A10" s="10" t="s">
        <v>3</v>
      </c>
      <c r="B10" s="27">
        <v>23032.23</v>
      </c>
      <c r="C10" s="27">
        <v>27557.82</v>
      </c>
      <c r="D10" s="24">
        <v>31759.08</v>
      </c>
      <c r="E10" s="24">
        <v>36202.080000000002</v>
      </c>
      <c r="F10" s="24">
        <v>37860.239999999998</v>
      </c>
      <c r="G10" s="24">
        <v>47853</v>
      </c>
      <c r="H10" s="24">
        <v>57654.54</v>
      </c>
      <c r="I10" s="24">
        <v>70515.960000000006</v>
      </c>
      <c r="J10" s="25">
        <v>87990.720000000001</v>
      </c>
      <c r="K10" s="25">
        <v>105898.89</v>
      </c>
      <c r="L10" s="24">
        <v>129490.63</v>
      </c>
      <c r="M10" s="24">
        <v>129104.14</v>
      </c>
      <c r="N10" s="24">
        <v>198338.99</v>
      </c>
      <c r="O10" s="24">
        <v>239527.7</v>
      </c>
      <c r="P10" s="24">
        <v>290584.23</v>
      </c>
      <c r="Q10" s="24">
        <v>285463.23</v>
      </c>
      <c r="R10" s="24">
        <v>274407.44</v>
      </c>
      <c r="S10" s="24">
        <v>271150.77</v>
      </c>
      <c r="T10" s="24">
        <v>277766.07</v>
      </c>
      <c r="U10" s="24">
        <v>254402.07</v>
      </c>
      <c r="V10" s="24">
        <v>276331.39</v>
      </c>
      <c r="W10" s="24">
        <v>237950.65</v>
      </c>
      <c r="X10" s="24">
        <v>260456.57</v>
      </c>
      <c r="Y10" s="24">
        <v>261812.8</v>
      </c>
      <c r="Z10" s="24">
        <v>291635.39</v>
      </c>
      <c r="AA10" s="34">
        <v>258595.20000000001</v>
      </c>
      <c r="AB10" s="24">
        <v>326634.36</v>
      </c>
      <c r="AC10" s="24">
        <v>307532.81</v>
      </c>
      <c r="AD10" s="26">
        <v>341635.84000000003</v>
      </c>
    </row>
    <row r="11" spans="1:30" x14ac:dyDescent="0.2">
      <c r="A11" s="10" t="s">
        <v>29</v>
      </c>
      <c r="B11" s="27">
        <v>0</v>
      </c>
      <c r="C11" s="27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16551.72</v>
      </c>
      <c r="J11" s="25">
        <v>85142.86</v>
      </c>
      <c r="K11" s="25">
        <v>104692.65</v>
      </c>
      <c r="L11" s="24">
        <v>113705.84</v>
      </c>
      <c r="M11" s="24">
        <v>146046.12</v>
      </c>
      <c r="N11" s="24">
        <v>149709.54</v>
      </c>
      <c r="O11" s="24">
        <v>154493.6</v>
      </c>
      <c r="P11" s="24">
        <v>239702.14</v>
      </c>
      <c r="Q11" s="24">
        <v>226822.1</v>
      </c>
      <c r="R11" s="24">
        <v>237148.29</v>
      </c>
      <c r="S11" s="24">
        <v>254950.76</v>
      </c>
      <c r="T11" s="24">
        <v>245744.33</v>
      </c>
      <c r="U11" s="24">
        <v>262147.93</v>
      </c>
      <c r="V11" s="24">
        <v>281002.73</v>
      </c>
      <c r="W11" s="24">
        <v>306510.83</v>
      </c>
      <c r="X11" s="24">
        <v>303444.64</v>
      </c>
      <c r="Y11" s="24">
        <v>311741.75</v>
      </c>
      <c r="Z11" s="24">
        <v>322934.90999999997</v>
      </c>
      <c r="AA11" s="34">
        <v>336065</v>
      </c>
      <c r="AB11" s="24">
        <v>329447.08</v>
      </c>
      <c r="AC11" s="24">
        <v>335631.73</v>
      </c>
      <c r="AD11" s="26">
        <v>370569.79</v>
      </c>
    </row>
    <row r="12" spans="1:30" x14ac:dyDescent="0.2">
      <c r="A12" s="10" t="s">
        <v>9</v>
      </c>
      <c r="B12" s="27">
        <v>0</v>
      </c>
      <c r="C12" s="27">
        <v>0</v>
      </c>
      <c r="D12" s="24">
        <v>0</v>
      </c>
      <c r="E12" s="24">
        <v>71067.179999999993</v>
      </c>
      <c r="F12" s="24">
        <v>83418.13</v>
      </c>
      <c r="G12" s="24">
        <v>51567.71</v>
      </c>
      <c r="H12" s="24">
        <v>66621.59</v>
      </c>
      <c r="I12" s="24">
        <v>92626.07</v>
      </c>
      <c r="J12" s="25">
        <v>128325.65</v>
      </c>
      <c r="K12" s="25">
        <v>158310.82999999999</v>
      </c>
      <c r="L12" s="24">
        <v>185812.6</v>
      </c>
      <c r="M12" s="24">
        <v>200990.82</v>
      </c>
      <c r="N12" s="24">
        <v>356112.42</v>
      </c>
      <c r="O12" s="24">
        <v>375024.35</v>
      </c>
      <c r="P12" s="24">
        <v>351054.75</v>
      </c>
      <c r="Q12" s="24">
        <v>324470.53999999998</v>
      </c>
      <c r="R12" s="24">
        <v>399597.65</v>
      </c>
      <c r="S12" s="24">
        <v>398031.06</v>
      </c>
      <c r="T12" s="24">
        <v>440695.43</v>
      </c>
      <c r="U12" s="24">
        <v>463655.24</v>
      </c>
      <c r="V12" s="24">
        <v>460812.33</v>
      </c>
      <c r="W12" s="24">
        <v>0</v>
      </c>
      <c r="X12" s="24">
        <v>0</v>
      </c>
      <c r="Y12" s="24">
        <v>0</v>
      </c>
      <c r="Z12" s="24">
        <v>0</v>
      </c>
      <c r="AA12" s="34">
        <v>0</v>
      </c>
      <c r="AB12" s="24">
        <v>0</v>
      </c>
      <c r="AC12" s="24">
        <v>0</v>
      </c>
      <c r="AD12" s="26">
        <v>0</v>
      </c>
    </row>
    <row r="13" spans="1:30" x14ac:dyDescent="0.2">
      <c r="A13" s="29" t="s">
        <v>43</v>
      </c>
      <c r="B13" s="27">
        <v>0</v>
      </c>
      <c r="C13" s="27">
        <v>0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5">
        <v>0</v>
      </c>
      <c r="K13" s="25">
        <v>0</v>
      </c>
      <c r="L13" s="24">
        <v>0</v>
      </c>
      <c r="M13" s="24">
        <v>0</v>
      </c>
      <c r="N13" s="24">
        <v>10830.14</v>
      </c>
      <c r="O13" s="24">
        <v>24000.04</v>
      </c>
      <c r="P13" s="24">
        <v>26003.16</v>
      </c>
      <c r="Q13" s="24">
        <v>27512.28</v>
      </c>
      <c r="R13" s="24">
        <v>30506.31</v>
      </c>
      <c r="S13" s="24">
        <v>31327.77</v>
      </c>
      <c r="T13" s="24">
        <v>34939.949999999997</v>
      </c>
      <c r="U13" s="24">
        <v>39764.300000000003</v>
      </c>
      <c r="V13" s="24">
        <v>39016.81</v>
      </c>
      <c r="W13" s="24">
        <v>36469.379999999997</v>
      </c>
      <c r="X13" s="24">
        <v>33194.959999999999</v>
      </c>
      <c r="Y13" s="24">
        <v>29418.080000000002</v>
      </c>
      <c r="Z13" s="24">
        <v>31963.33</v>
      </c>
      <c r="AA13" s="34">
        <v>39806.550000000003</v>
      </c>
      <c r="AB13" s="24">
        <v>47917.599999999999</v>
      </c>
      <c r="AC13" s="24">
        <v>53023.29</v>
      </c>
      <c r="AD13" s="26">
        <v>61922.51</v>
      </c>
    </row>
    <row r="14" spans="1:30" x14ac:dyDescent="0.2">
      <c r="A14" s="10" t="s">
        <v>10</v>
      </c>
      <c r="B14" s="27">
        <v>0</v>
      </c>
      <c r="C14" s="27">
        <v>20929.32</v>
      </c>
      <c r="D14" s="24">
        <v>45459.89</v>
      </c>
      <c r="E14" s="24">
        <v>51446.44</v>
      </c>
      <c r="F14" s="24">
        <v>50617.760000000002</v>
      </c>
      <c r="G14" s="24">
        <v>93178.26</v>
      </c>
      <c r="H14" s="24">
        <v>100041.84</v>
      </c>
      <c r="I14" s="24">
        <v>111362.82</v>
      </c>
      <c r="J14" s="25">
        <v>117640.62</v>
      </c>
      <c r="K14" s="25">
        <v>125827.11</v>
      </c>
      <c r="L14" s="24">
        <v>150544.04</v>
      </c>
      <c r="M14" s="24">
        <v>179579.66</v>
      </c>
      <c r="N14" s="24">
        <v>253331.36</v>
      </c>
      <c r="O14" s="24">
        <v>266026.96999999997</v>
      </c>
      <c r="P14" s="24">
        <v>239627.15</v>
      </c>
      <c r="Q14" s="24">
        <v>291004.87</v>
      </c>
      <c r="R14" s="24">
        <v>299234.96999999997</v>
      </c>
      <c r="S14" s="24">
        <v>340652.09</v>
      </c>
      <c r="T14" s="24">
        <v>349953.63</v>
      </c>
      <c r="U14" s="24">
        <v>320569.17</v>
      </c>
      <c r="V14" s="24">
        <v>337917.73</v>
      </c>
      <c r="W14" s="24">
        <v>360785.14</v>
      </c>
      <c r="X14" s="24">
        <v>372826.21</v>
      </c>
      <c r="Y14" s="24">
        <v>368397.99</v>
      </c>
      <c r="Z14" s="24">
        <v>364123.55</v>
      </c>
      <c r="AA14" s="34">
        <v>378934.39</v>
      </c>
      <c r="AB14" s="24">
        <v>392665.99</v>
      </c>
      <c r="AC14" s="24">
        <v>415428.46500000003</v>
      </c>
      <c r="AD14" s="26">
        <v>428619.39</v>
      </c>
    </row>
    <row r="15" spans="1:30" x14ac:dyDescent="0.2">
      <c r="A15" s="10" t="s">
        <v>26</v>
      </c>
      <c r="B15" s="27">
        <v>0</v>
      </c>
      <c r="C15" s="27">
        <v>0</v>
      </c>
      <c r="D15" s="24">
        <v>0</v>
      </c>
      <c r="E15" s="24">
        <v>0</v>
      </c>
      <c r="F15" s="24">
        <v>0</v>
      </c>
      <c r="G15" s="24">
        <v>0</v>
      </c>
      <c r="H15" s="24">
        <v>17375.21</v>
      </c>
      <c r="I15" s="24">
        <v>44683.61</v>
      </c>
      <c r="J15" s="25">
        <v>82744.12</v>
      </c>
      <c r="K15" s="25">
        <v>104260.16</v>
      </c>
      <c r="L15" s="24">
        <v>140204.84</v>
      </c>
      <c r="M15" s="24">
        <v>185628.2</v>
      </c>
      <c r="N15" s="24">
        <v>269186.42</v>
      </c>
      <c r="O15" s="24">
        <v>288551.93</v>
      </c>
      <c r="P15" s="24">
        <v>328893.08</v>
      </c>
      <c r="Q15" s="24">
        <v>327822.92</v>
      </c>
      <c r="R15" s="24">
        <v>333646.96999999997</v>
      </c>
      <c r="S15" s="24">
        <v>338803.93</v>
      </c>
      <c r="T15" s="24">
        <v>314965.81</v>
      </c>
      <c r="U15" s="24">
        <v>339324.35</v>
      </c>
      <c r="V15" s="24">
        <v>345329.63</v>
      </c>
      <c r="W15" s="24">
        <v>325478.63</v>
      </c>
      <c r="X15" s="24">
        <v>304596.7</v>
      </c>
      <c r="Y15" s="24">
        <v>300071.51</v>
      </c>
      <c r="Z15" s="24">
        <v>306611.7</v>
      </c>
      <c r="AA15" s="34">
        <v>347246.43</v>
      </c>
      <c r="AB15" s="24">
        <v>352673.14</v>
      </c>
      <c r="AC15" s="24">
        <v>344805.94</v>
      </c>
      <c r="AD15" s="26">
        <v>483275.69</v>
      </c>
    </row>
    <row r="16" spans="1:30" x14ac:dyDescent="0.2">
      <c r="A16" s="10" t="s">
        <v>60</v>
      </c>
      <c r="B16" s="27">
        <v>0</v>
      </c>
      <c r="C16" s="27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  <c r="P16" s="24">
        <v>0</v>
      </c>
      <c r="Q16" s="24">
        <v>0</v>
      </c>
      <c r="R16" s="24">
        <v>0</v>
      </c>
      <c r="S16" s="24">
        <v>0</v>
      </c>
      <c r="T16" s="24">
        <v>0</v>
      </c>
      <c r="U16" s="24">
        <v>0</v>
      </c>
      <c r="V16" s="24">
        <v>0</v>
      </c>
      <c r="W16" s="24">
        <v>424461.52</v>
      </c>
      <c r="X16" s="24">
        <v>663220.66</v>
      </c>
      <c r="Y16" s="24">
        <v>756901.66</v>
      </c>
      <c r="Z16" s="24">
        <v>799095.78</v>
      </c>
      <c r="AA16" s="34">
        <v>838562.76</v>
      </c>
      <c r="AB16" s="24">
        <v>989318.83</v>
      </c>
      <c r="AC16" s="24">
        <v>986570.8</v>
      </c>
      <c r="AD16" s="26">
        <v>1242317.46</v>
      </c>
    </row>
    <row r="17" spans="1:30" x14ac:dyDescent="0.2">
      <c r="A17" s="29" t="s">
        <v>44</v>
      </c>
      <c r="B17" s="27">
        <v>0</v>
      </c>
      <c r="C17" s="27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5">
        <v>0</v>
      </c>
      <c r="K17" s="25">
        <v>0</v>
      </c>
      <c r="L17" s="24">
        <v>0</v>
      </c>
      <c r="M17" s="24">
        <v>0</v>
      </c>
      <c r="N17" s="24">
        <v>13103.5</v>
      </c>
      <c r="O17" s="24">
        <v>24845.22</v>
      </c>
      <c r="P17" s="24">
        <v>75371.320000000007</v>
      </c>
      <c r="Q17" s="24">
        <v>101875.38</v>
      </c>
      <c r="R17" s="24">
        <v>103760.38</v>
      </c>
      <c r="S17" s="24">
        <v>122539.97</v>
      </c>
      <c r="T17" s="24">
        <v>127331.91</v>
      </c>
      <c r="U17" s="24">
        <v>141752.97</v>
      </c>
      <c r="V17" s="24">
        <v>146122.57</v>
      </c>
      <c r="W17" s="24">
        <v>138808.54</v>
      </c>
      <c r="X17" s="24">
        <v>132433.84</v>
      </c>
      <c r="Y17" s="24">
        <v>143803.79</v>
      </c>
      <c r="Z17" s="24">
        <v>147463.88</v>
      </c>
      <c r="AA17" s="34">
        <v>156924.79999999999</v>
      </c>
      <c r="AB17" s="24">
        <v>184759</v>
      </c>
      <c r="AC17" s="24">
        <v>205374.76</v>
      </c>
      <c r="AD17" s="26">
        <v>254725.48</v>
      </c>
    </row>
    <row r="18" spans="1:30" x14ac:dyDescent="0.2">
      <c r="A18" s="10" t="s">
        <v>11</v>
      </c>
      <c r="B18" s="27">
        <v>0</v>
      </c>
      <c r="C18" s="27">
        <v>0</v>
      </c>
      <c r="D18" s="24">
        <v>5363.4</v>
      </c>
      <c r="E18" s="24">
        <v>5470.24</v>
      </c>
      <c r="F18" s="24">
        <v>10489.18</v>
      </c>
      <c r="G18" s="24">
        <v>11415.78</v>
      </c>
      <c r="H18" s="24">
        <v>0</v>
      </c>
      <c r="I18" s="24">
        <v>0</v>
      </c>
      <c r="J18" s="25">
        <v>0</v>
      </c>
      <c r="K18" s="25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34">
        <v>0</v>
      </c>
      <c r="AB18" s="24">
        <v>0</v>
      </c>
      <c r="AC18" s="24">
        <v>0</v>
      </c>
      <c r="AD18" s="26">
        <v>0</v>
      </c>
    </row>
    <row r="19" spans="1:30" x14ac:dyDescent="0.2">
      <c r="A19" s="10" t="s">
        <v>12</v>
      </c>
      <c r="B19" s="27">
        <v>0</v>
      </c>
      <c r="C19" s="27">
        <v>0</v>
      </c>
      <c r="D19" s="24">
        <v>39349.050000000003</v>
      </c>
      <c r="E19" s="24">
        <v>56407.38</v>
      </c>
      <c r="F19" s="24">
        <v>65380.45</v>
      </c>
      <c r="G19" s="24">
        <v>40154.9</v>
      </c>
      <c r="H19" s="24">
        <v>0</v>
      </c>
      <c r="I19" s="24">
        <v>0</v>
      </c>
      <c r="J19" s="25">
        <v>0</v>
      </c>
      <c r="K19" s="25">
        <v>0</v>
      </c>
      <c r="L19" s="24">
        <v>0</v>
      </c>
      <c r="M19" s="24">
        <v>0</v>
      </c>
      <c r="N19" s="24">
        <v>0</v>
      </c>
      <c r="O19" s="24">
        <v>0</v>
      </c>
      <c r="P19" s="24">
        <v>0</v>
      </c>
      <c r="Q19" s="24">
        <v>0</v>
      </c>
      <c r="R19" s="24">
        <v>0</v>
      </c>
      <c r="S19" s="24">
        <v>0</v>
      </c>
      <c r="T19" s="24">
        <v>0</v>
      </c>
      <c r="U19" s="24">
        <v>0</v>
      </c>
      <c r="V19" s="24">
        <v>0</v>
      </c>
      <c r="W19" s="24">
        <v>0</v>
      </c>
      <c r="X19" s="24">
        <v>0</v>
      </c>
      <c r="Y19" s="24">
        <v>0</v>
      </c>
      <c r="Z19" s="24">
        <v>0</v>
      </c>
      <c r="AA19" s="34">
        <v>0</v>
      </c>
      <c r="AB19" s="24">
        <v>0</v>
      </c>
      <c r="AC19" s="24">
        <v>0</v>
      </c>
      <c r="AD19" s="26">
        <v>0</v>
      </c>
    </row>
    <row r="20" spans="1:30" x14ac:dyDescent="0.2">
      <c r="A20" s="10" t="s">
        <v>0</v>
      </c>
      <c r="B20" s="27">
        <v>0</v>
      </c>
      <c r="C20" s="27">
        <v>0</v>
      </c>
      <c r="D20" s="28">
        <v>0</v>
      </c>
      <c r="E20" s="28">
        <v>0</v>
      </c>
      <c r="F20" s="24">
        <v>5277.29</v>
      </c>
      <c r="G20" s="28">
        <v>11609.67</v>
      </c>
      <c r="H20" s="24">
        <v>14090.68</v>
      </c>
      <c r="I20" s="24">
        <v>20843.689999999999</v>
      </c>
      <c r="J20" s="25">
        <v>23512.15</v>
      </c>
      <c r="K20" s="25">
        <v>33679.279999999999</v>
      </c>
      <c r="L20" s="24">
        <v>42382.47</v>
      </c>
      <c r="M20" s="24">
        <v>52985.61</v>
      </c>
      <c r="N20" s="24">
        <v>88539.01</v>
      </c>
      <c r="O20" s="24">
        <v>96428.59</v>
      </c>
      <c r="P20" s="24">
        <v>97267.37</v>
      </c>
      <c r="Q20" s="24">
        <v>85700.89</v>
      </c>
      <c r="R20" s="24">
        <v>83005.789999999994</v>
      </c>
      <c r="S20" s="24">
        <v>97614.399999999994</v>
      </c>
      <c r="T20" s="24">
        <v>108034.85</v>
      </c>
      <c r="U20" s="24">
        <v>120182.66</v>
      </c>
      <c r="V20" s="24">
        <v>122277.83</v>
      </c>
      <c r="W20" s="24">
        <v>111879.33</v>
      </c>
      <c r="X20" s="24">
        <v>110388.99</v>
      </c>
      <c r="Y20" s="24">
        <v>118845.44</v>
      </c>
      <c r="Z20" s="24">
        <v>124986.9</v>
      </c>
      <c r="AA20" s="34">
        <v>125938.23</v>
      </c>
      <c r="AB20" s="24">
        <v>153220.07999999999</v>
      </c>
      <c r="AC20" s="24">
        <v>169077.15</v>
      </c>
      <c r="AD20" s="26">
        <v>198051.84</v>
      </c>
    </row>
    <row r="21" spans="1:30" x14ac:dyDescent="0.2">
      <c r="A21" s="10" t="s">
        <v>2</v>
      </c>
      <c r="B21" s="27">
        <v>0</v>
      </c>
      <c r="C21" s="27">
        <v>0</v>
      </c>
      <c r="D21" s="28">
        <v>0</v>
      </c>
      <c r="E21" s="28">
        <v>12899.2</v>
      </c>
      <c r="F21" s="24">
        <v>16762.16</v>
      </c>
      <c r="G21" s="28">
        <v>19060.349999999999</v>
      </c>
      <c r="H21" s="24">
        <v>22546.42</v>
      </c>
      <c r="I21" s="24">
        <v>24345</v>
      </c>
      <c r="J21" s="25">
        <v>27289.56</v>
      </c>
      <c r="K21" s="25">
        <v>27556.799999999999</v>
      </c>
      <c r="L21" s="24">
        <v>33356.11</v>
      </c>
      <c r="M21" s="24">
        <v>36014.94</v>
      </c>
      <c r="N21" s="24">
        <v>48324.73</v>
      </c>
      <c r="O21" s="24">
        <v>63785.35</v>
      </c>
      <c r="P21" s="24">
        <v>57884.45</v>
      </c>
      <c r="Q21" s="24">
        <v>61001.04</v>
      </c>
      <c r="R21" s="24">
        <v>61546.42</v>
      </c>
      <c r="S21" s="24">
        <v>62513.71</v>
      </c>
      <c r="T21" s="24">
        <v>70175.149999999994</v>
      </c>
      <c r="U21" s="24">
        <v>78818.7</v>
      </c>
      <c r="V21" s="24">
        <v>71929.789999999994</v>
      </c>
      <c r="W21" s="24">
        <v>73789.47</v>
      </c>
      <c r="X21" s="24">
        <v>66621.75</v>
      </c>
      <c r="Y21" s="24">
        <v>66343.88</v>
      </c>
      <c r="Z21" s="24">
        <v>67868.160000000003</v>
      </c>
      <c r="AA21" s="34">
        <v>73934.58</v>
      </c>
      <c r="AB21" s="24">
        <v>76434.899999999994</v>
      </c>
      <c r="AC21" s="24">
        <v>122770.03</v>
      </c>
      <c r="AD21" s="26">
        <v>139694.1</v>
      </c>
    </row>
    <row r="22" spans="1:30" x14ac:dyDescent="0.2">
      <c r="A22" s="10" t="s">
        <v>61</v>
      </c>
      <c r="B22" s="27">
        <v>0</v>
      </c>
      <c r="C22" s="27">
        <v>0</v>
      </c>
      <c r="D22" s="28">
        <v>0</v>
      </c>
      <c r="E22" s="28">
        <v>0</v>
      </c>
      <c r="F22" s="24">
        <v>0</v>
      </c>
      <c r="G22" s="28">
        <v>0</v>
      </c>
      <c r="H22" s="24">
        <v>0</v>
      </c>
      <c r="I22" s="24">
        <v>0</v>
      </c>
      <c r="J22" s="25">
        <v>0</v>
      </c>
      <c r="K22" s="25">
        <v>0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24">
        <v>0</v>
      </c>
      <c r="R22" s="24">
        <v>0</v>
      </c>
      <c r="S22" s="24">
        <v>0</v>
      </c>
      <c r="T22" s="24">
        <v>0</v>
      </c>
      <c r="U22" s="24">
        <v>0</v>
      </c>
      <c r="V22" s="24">
        <v>0</v>
      </c>
      <c r="W22" s="24">
        <v>1308561.6200000001</v>
      </c>
      <c r="X22" s="24">
        <v>1343321.58</v>
      </c>
      <c r="Y22" s="24">
        <v>1730956.5</v>
      </c>
      <c r="Z22" s="24">
        <v>1874325.96</v>
      </c>
      <c r="AA22" s="34">
        <v>1800966.12</v>
      </c>
      <c r="AB22" s="24">
        <v>1891478.16</v>
      </c>
      <c r="AC22" s="24">
        <v>2178668.04</v>
      </c>
      <c r="AD22" s="26">
        <v>2159831.52</v>
      </c>
    </row>
    <row r="23" spans="1:30" x14ac:dyDescent="0.2">
      <c r="A23" s="10" t="s">
        <v>13</v>
      </c>
      <c r="B23" s="27">
        <v>0</v>
      </c>
      <c r="C23" s="27">
        <v>0</v>
      </c>
      <c r="D23" s="24">
        <v>0</v>
      </c>
      <c r="E23" s="24">
        <v>55600.24</v>
      </c>
      <c r="F23" s="24">
        <v>60381.45</v>
      </c>
      <c r="G23" s="24">
        <v>36126.54</v>
      </c>
      <c r="H23" s="24">
        <v>0</v>
      </c>
      <c r="I23" s="24">
        <v>0</v>
      </c>
      <c r="J23" s="25">
        <v>0</v>
      </c>
      <c r="K23" s="25">
        <v>0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  <c r="Q23" s="24">
        <v>0</v>
      </c>
      <c r="R23" s="24">
        <v>0</v>
      </c>
      <c r="S23" s="24">
        <v>0</v>
      </c>
      <c r="T23" s="24">
        <v>0</v>
      </c>
      <c r="U23" s="24">
        <v>0</v>
      </c>
      <c r="V23" s="24">
        <v>0</v>
      </c>
      <c r="W23" s="24">
        <v>0</v>
      </c>
      <c r="X23" s="24">
        <v>0</v>
      </c>
      <c r="Y23" s="24">
        <v>0</v>
      </c>
      <c r="Z23" s="24">
        <v>0</v>
      </c>
      <c r="AA23" s="34">
        <v>0</v>
      </c>
      <c r="AB23" s="24">
        <v>0</v>
      </c>
      <c r="AC23" s="24">
        <v>0</v>
      </c>
      <c r="AD23" s="26">
        <v>0</v>
      </c>
    </row>
    <row r="24" spans="1:30" x14ac:dyDescent="0.2">
      <c r="A24" s="10" t="s">
        <v>14</v>
      </c>
      <c r="B24" s="27">
        <v>0</v>
      </c>
      <c r="C24" s="27">
        <v>0</v>
      </c>
      <c r="D24" s="24">
        <v>70506.990000000005</v>
      </c>
      <c r="E24" s="24">
        <v>106594.01</v>
      </c>
      <c r="F24" s="24">
        <v>128582.16</v>
      </c>
      <c r="G24" s="24">
        <v>116010.4</v>
      </c>
      <c r="H24" s="24">
        <v>139118.01</v>
      </c>
      <c r="I24" s="24">
        <v>195045.2</v>
      </c>
      <c r="J24" s="25">
        <v>271410.65000000002</v>
      </c>
      <c r="K24" s="25">
        <v>329262.14</v>
      </c>
      <c r="L24" s="24">
        <v>385857.3</v>
      </c>
      <c r="M24" s="24">
        <v>458426.35</v>
      </c>
      <c r="N24" s="24">
        <v>750913.99</v>
      </c>
      <c r="O24" s="24">
        <v>832419.63</v>
      </c>
      <c r="P24" s="24">
        <v>678522.8</v>
      </c>
      <c r="Q24" s="24">
        <v>683714.04</v>
      </c>
      <c r="R24" s="24">
        <v>770890.87</v>
      </c>
      <c r="S24" s="24">
        <v>786922.97</v>
      </c>
      <c r="T24" s="24">
        <v>852751</v>
      </c>
      <c r="U24" s="24">
        <v>886713.39</v>
      </c>
      <c r="V24" s="24">
        <v>1284426.6100000001</v>
      </c>
      <c r="W24" s="24">
        <v>0</v>
      </c>
      <c r="X24" s="24">
        <v>0</v>
      </c>
      <c r="Y24" s="24">
        <v>0</v>
      </c>
      <c r="Z24" s="24">
        <v>0</v>
      </c>
      <c r="AA24" s="34">
        <v>0</v>
      </c>
      <c r="AB24" s="24">
        <v>0</v>
      </c>
      <c r="AC24" s="24">
        <v>0</v>
      </c>
      <c r="AD24" s="26">
        <v>0</v>
      </c>
    </row>
    <row r="25" spans="1:30" x14ac:dyDescent="0.2">
      <c r="A25" s="10" t="s">
        <v>15</v>
      </c>
      <c r="B25" s="27">
        <v>0</v>
      </c>
      <c r="C25" s="27">
        <v>7741.4</v>
      </c>
      <c r="D25" s="28">
        <v>18358.84</v>
      </c>
      <c r="E25" s="28">
        <v>22536.44</v>
      </c>
      <c r="F25" s="24">
        <v>22114.87</v>
      </c>
      <c r="G25" s="28">
        <v>28841.07</v>
      </c>
      <c r="H25" s="24">
        <v>58478.15</v>
      </c>
      <c r="I25" s="24">
        <v>76111.61</v>
      </c>
      <c r="J25" s="25">
        <v>96046.26</v>
      </c>
      <c r="K25" s="25">
        <v>114615.35</v>
      </c>
      <c r="L25" s="24">
        <v>121318.68</v>
      </c>
      <c r="M25" s="24">
        <v>130181.04</v>
      </c>
      <c r="N25" s="24">
        <v>146802.32</v>
      </c>
      <c r="O25" s="24">
        <v>173675.4</v>
      </c>
      <c r="P25" s="24">
        <v>197722.74</v>
      </c>
      <c r="Q25" s="24">
        <v>234881.9</v>
      </c>
      <c r="R25" s="24">
        <v>262261.48</v>
      </c>
      <c r="S25" s="24">
        <v>275111.26</v>
      </c>
      <c r="T25" s="24">
        <v>289673.52</v>
      </c>
      <c r="U25" s="24">
        <v>338786.02</v>
      </c>
      <c r="V25" s="24">
        <v>308197.71000000002</v>
      </c>
      <c r="W25" s="24">
        <v>332432.94</v>
      </c>
      <c r="X25" s="24">
        <v>323527.89</v>
      </c>
      <c r="Y25" s="24">
        <v>348649.29</v>
      </c>
      <c r="Z25" s="24">
        <v>341454.2</v>
      </c>
      <c r="AA25" s="34">
        <v>354199.58</v>
      </c>
      <c r="AB25" s="24">
        <v>394201.12</v>
      </c>
      <c r="AC25" s="24">
        <v>393681.95</v>
      </c>
      <c r="AD25" s="26">
        <v>463302.31</v>
      </c>
    </row>
    <row r="26" spans="1:30" x14ac:dyDescent="0.2">
      <c r="A26" s="29" t="s">
        <v>47</v>
      </c>
      <c r="B26" s="27">
        <v>0</v>
      </c>
      <c r="C26" s="27">
        <v>0</v>
      </c>
      <c r="D26" s="28">
        <v>0</v>
      </c>
      <c r="E26" s="28">
        <v>0</v>
      </c>
      <c r="F26" s="24">
        <v>0</v>
      </c>
      <c r="G26" s="28">
        <v>0</v>
      </c>
      <c r="H26" s="24">
        <v>0</v>
      </c>
      <c r="I26" s="24">
        <v>0</v>
      </c>
      <c r="J26" s="25">
        <v>0</v>
      </c>
      <c r="K26" s="25">
        <v>0</v>
      </c>
      <c r="L26" s="24">
        <v>23346.92</v>
      </c>
      <c r="M26" s="24">
        <v>81748.84</v>
      </c>
      <c r="N26" s="24">
        <v>117833.2</v>
      </c>
      <c r="O26" s="24">
        <v>140603.1</v>
      </c>
      <c r="P26" s="24">
        <v>167878.07</v>
      </c>
      <c r="Q26" s="24">
        <v>156930.23999999999</v>
      </c>
      <c r="R26" s="24">
        <v>156930.23999999999</v>
      </c>
      <c r="S26" s="24">
        <v>200662.08</v>
      </c>
      <c r="T26" s="24">
        <v>200713.14</v>
      </c>
      <c r="U26" s="24">
        <v>209360.64000000001</v>
      </c>
      <c r="V26" s="24">
        <v>217755.06</v>
      </c>
      <c r="W26" s="24">
        <v>242213.75</v>
      </c>
      <c r="X26" s="24">
        <v>258039.23</v>
      </c>
      <c r="Y26" s="24">
        <v>239418.5</v>
      </c>
      <c r="Z26" s="24">
        <v>257332.23</v>
      </c>
      <c r="AA26" s="34">
        <v>287907.20000000001</v>
      </c>
      <c r="AB26" s="24">
        <v>340857.78</v>
      </c>
      <c r="AC26" s="24">
        <v>369467.43</v>
      </c>
      <c r="AD26" s="26">
        <v>380049.88</v>
      </c>
    </row>
    <row r="27" spans="1:30" x14ac:dyDescent="0.2">
      <c r="A27" s="10" t="s">
        <v>16</v>
      </c>
      <c r="B27" s="27">
        <v>1192.92</v>
      </c>
      <c r="C27" s="27">
        <v>1814.06</v>
      </c>
      <c r="D27" s="28">
        <v>4061.53</v>
      </c>
      <c r="E27" s="28">
        <v>4098.53</v>
      </c>
      <c r="F27" s="24">
        <v>20782.77</v>
      </c>
      <c r="G27" s="28">
        <v>8815.32</v>
      </c>
      <c r="H27" s="24">
        <v>11419.94</v>
      </c>
      <c r="I27" s="24">
        <v>14476.74</v>
      </c>
      <c r="J27" s="25">
        <v>18698.150000000001</v>
      </c>
      <c r="K27" s="25">
        <v>16018.82</v>
      </c>
      <c r="L27" s="24">
        <v>19156.560000000001</v>
      </c>
      <c r="M27" s="24">
        <v>28570.91</v>
      </c>
      <c r="N27" s="24">
        <v>43058.82</v>
      </c>
      <c r="O27" s="24">
        <v>50306.76</v>
      </c>
      <c r="P27" s="24">
        <v>26273.65</v>
      </c>
      <c r="Q27" s="24">
        <v>53131.49</v>
      </c>
      <c r="R27" s="24">
        <v>52025.279999999999</v>
      </c>
      <c r="S27" s="24">
        <v>51623.31</v>
      </c>
      <c r="T27" s="24">
        <v>54472.08</v>
      </c>
      <c r="U27" s="24">
        <v>56846.21</v>
      </c>
      <c r="V27" s="24">
        <v>43485.34</v>
      </c>
      <c r="W27" s="24">
        <v>45330.27</v>
      </c>
      <c r="X27" s="24">
        <v>36659.56</v>
      </c>
      <c r="Y27" s="24">
        <v>37865.440000000002</v>
      </c>
      <c r="Z27" s="24">
        <v>36478.11</v>
      </c>
      <c r="AA27" s="34">
        <v>38359.9</v>
      </c>
      <c r="AB27" s="24">
        <v>45436.88</v>
      </c>
      <c r="AC27" s="24">
        <v>46956.22</v>
      </c>
      <c r="AD27" s="26">
        <v>50859.99</v>
      </c>
    </row>
    <row r="28" spans="1:30" x14ac:dyDescent="0.2">
      <c r="A28" s="10" t="s">
        <v>65</v>
      </c>
      <c r="B28" s="27">
        <v>0</v>
      </c>
      <c r="C28" s="27">
        <v>0</v>
      </c>
      <c r="D28" s="28">
        <v>0</v>
      </c>
      <c r="E28" s="28">
        <v>0</v>
      </c>
      <c r="F28" s="24">
        <v>0</v>
      </c>
      <c r="G28" s="28">
        <v>0</v>
      </c>
      <c r="H28" s="24">
        <v>0</v>
      </c>
      <c r="I28" s="24">
        <v>0</v>
      </c>
      <c r="J28" s="25">
        <v>0</v>
      </c>
      <c r="K28" s="25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  <c r="R28" s="24">
        <v>0</v>
      </c>
      <c r="S28" s="24">
        <v>0</v>
      </c>
      <c r="T28" s="24">
        <v>0</v>
      </c>
      <c r="U28" s="24">
        <v>0</v>
      </c>
      <c r="V28" s="24">
        <v>0</v>
      </c>
      <c r="W28" s="24">
        <v>0</v>
      </c>
      <c r="X28" s="24">
        <v>0</v>
      </c>
      <c r="Y28" s="24">
        <v>0</v>
      </c>
      <c r="Z28" s="24">
        <v>0</v>
      </c>
      <c r="AA28" s="34">
        <v>2926.91</v>
      </c>
      <c r="AB28" s="24">
        <v>115265.64</v>
      </c>
      <c r="AC28" s="24">
        <v>139192.42000000001</v>
      </c>
      <c r="AD28" s="26">
        <v>165133.43</v>
      </c>
    </row>
    <row r="29" spans="1:30" x14ac:dyDescent="0.2">
      <c r="A29" s="10" t="s">
        <v>17</v>
      </c>
      <c r="B29" s="27">
        <v>0</v>
      </c>
      <c r="C29" s="27">
        <v>0</v>
      </c>
      <c r="D29" s="24">
        <v>35508.81</v>
      </c>
      <c r="E29" s="24">
        <v>70810.67</v>
      </c>
      <c r="F29" s="24">
        <v>71621.03</v>
      </c>
      <c r="G29" s="24">
        <v>56451.57</v>
      </c>
      <c r="H29" s="24">
        <v>72017.45</v>
      </c>
      <c r="I29" s="24">
        <v>83200.600000000006</v>
      </c>
      <c r="J29" s="25">
        <v>94934.1</v>
      </c>
      <c r="K29" s="25">
        <v>112283.66</v>
      </c>
      <c r="L29" s="24">
        <v>139005.01999999999</v>
      </c>
      <c r="M29" s="24">
        <v>167837.91</v>
      </c>
      <c r="N29" s="24">
        <v>250786.42</v>
      </c>
      <c r="O29" s="24">
        <v>198525.92</v>
      </c>
      <c r="P29" s="24">
        <v>282186.40000000002</v>
      </c>
      <c r="Q29" s="24">
        <v>295240.06</v>
      </c>
      <c r="R29" s="24">
        <v>274336.95</v>
      </c>
      <c r="S29" s="24">
        <v>285681.51</v>
      </c>
      <c r="T29" s="24">
        <v>279479.17</v>
      </c>
      <c r="U29" s="24">
        <v>291024.98</v>
      </c>
      <c r="V29" s="24">
        <v>283673.28999999998</v>
      </c>
      <c r="W29" s="24">
        <v>309145.89</v>
      </c>
      <c r="X29" s="24">
        <v>243819.7</v>
      </c>
      <c r="Y29" s="24">
        <v>255659.49</v>
      </c>
      <c r="Z29" s="24">
        <v>465965.85</v>
      </c>
      <c r="AA29" s="34">
        <v>426363.12</v>
      </c>
      <c r="AB29" s="24">
        <v>477172.33</v>
      </c>
      <c r="AC29" s="24">
        <v>559798.38</v>
      </c>
      <c r="AD29" s="26">
        <v>593618.04</v>
      </c>
    </row>
    <row r="30" spans="1:30" x14ac:dyDescent="0.2">
      <c r="A30" s="10" t="s">
        <v>27</v>
      </c>
      <c r="B30" s="27">
        <v>0</v>
      </c>
      <c r="C30" s="27">
        <v>0</v>
      </c>
      <c r="D30" s="24">
        <v>0</v>
      </c>
      <c r="E30" s="24">
        <v>0</v>
      </c>
      <c r="F30" s="24">
        <v>0</v>
      </c>
      <c r="G30" s="24">
        <v>0</v>
      </c>
      <c r="H30" s="24">
        <v>22924.36</v>
      </c>
      <c r="I30" s="24">
        <v>23169.919999999998</v>
      </c>
      <c r="J30" s="25">
        <v>38192.81</v>
      </c>
      <c r="K30" s="25">
        <v>0</v>
      </c>
      <c r="L30" s="24">
        <v>0</v>
      </c>
      <c r="M30" s="24">
        <v>0</v>
      </c>
      <c r="N30" s="24">
        <v>0</v>
      </c>
      <c r="O30" s="24">
        <v>0</v>
      </c>
      <c r="P30" s="24">
        <v>0</v>
      </c>
      <c r="Q30" s="24">
        <v>0</v>
      </c>
      <c r="R30" s="24">
        <v>0</v>
      </c>
      <c r="S30" s="24">
        <v>0</v>
      </c>
      <c r="T30" s="24">
        <v>0</v>
      </c>
      <c r="U30" s="24">
        <v>0</v>
      </c>
      <c r="V30" s="24">
        <v>0</v>
      </c>
      <c r="W30" s="24">
        <v>0</v>
      </c>
      <c r="X30" s="24">
        <v>0</v>
      </c>
      <c r="Y30" s="24">
        <v>0</v>
      </c>
      <c r="Z30" s="24">
        <v>0</v>
      </c>
      <c r="AA30" s="34">
        <v>0</v>
      </c>
      <c r="AB30" s="24">
        <v>0</v>
      </c>
      <c r="AC30" s="24">
        <v>0</v>
      </c>
      <c r="AD30" s="26">
        <v>0</v>
      </c>
    </row>
    <row r="31" spans="1:30" x14ac:dyDescent="0.2">
      <c r="A31" s="10" t="s">
        <v>18</v>
      </c>
      <c r="B31" s="27">
        <v>0</v>
      </c>
      <c r="C31" s="27">
        <v>0</v>
      </c>
      <c r="D31" s="24">
        <v>15764.45</v>
      </c>
      <c r="E31" s="24">
        <v>22928.11</v>
      </c>
      <c r="F31" s="24">
        <v>25687.49</v>
      </c>
      <c r="G31" s="24">
        <v>15763.36</v>
      </c>
      <c r="H31" s="24">
        <v>21825.61</v>
      </c>
      <c r="I31" s="24">
        <v>25673.88</v>
      </c>
      <c r="J31" s="25">
        <v>36677.360000000001</v>
      </c>
      <c r="K31" s="25">
        <v>51059.41</v>
      </c>
      <c r="L31" s="24">
        <v>56850.34</v>
      </c>
      <c r="M31" s="24">
        <v>68845.850000000006</v>
      </c>
      <c r="N31" s="24">
        <v>92743.4</v>
      </c>
      <c r="O31" s="24">
        <v>117674.77</v>
      </c>
      <c r="P31" s="24">
        <v>143295.54</v>
      </c>
      <c r="Q31" s="24">
        <v>130064.51</v>
      </c>
      <c r="R31" s="24">
        <v>157855.44</v>
      </c>
      <c r="S31" s="24">
        <v>155194.16</v>
      </c>
      <c r="T31" s="24">
        <v>157107.14000000001</v>
      </c>
      <c r="U31" s="24">
        <v>158487.04000000001</v>
      </c>
      <c r="V31" s="24">
        <v>159045.63</v>
      </c>
      <c r="W31" s="24">
        <v>169259.71</v>
      </c>
      <c r="X31" s="24">
        <v>168262.15</v>
      </c>
      <c r="Y31" s="24">
        <v>186280.45</v>
      </c>
      <c r="Z31" s="24">
        <v>196570.48</v>
      </c>
      <c r="AA31" s="34">
        <v>213823.98</v>
      </c>
      <c r="AB31" s="24">
        <v>237558.86</v>
      </c>
      <c r="AC31" s="24">
        <v>272309.11</v>
      </c>
      <c r="AD31" s="26">
        <v>313001.96999999997</v>
      </c>
    </row>
    <row r="32" spans="1:30" x14ac:dyDescent="0.2">
      <c r="A32" s="10" t="s">
        <v>19</v>
      </c>
      <c r="B32" s="27">
        <v>0</v>
      </c>
      <c r="C32" s="27">
        <v>0</v>
      </c>
      <c r="D32" s="24">
        <v>20390.75</v>
      </c>
      <c r="E32" s="24">
        <v>30526.75</v>
      </c>
      <c r="F32" s="24">
        <v>38176.54</v>
      </c>
      <c r="G32" s="24">
        <v>32262.48</v>
      </c>
      <c r="H32" s="24">
        <v>45105.120000000003</v>
      </c>
      <c r="I32" s="24">
        <v>51136.62</v>
      </c>
      <c r="J32" s="25">
        <v>59520.06</v>
      </c>
      <c r="K32" s="25">
        <v>0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24">
        <v>0</v>
      </c>
      <c r="R32" s="24">
        <v>0</v>
      </c>
      <c r="S32" s="24">
        <v>0</v>
      </c>
      <c r="T32" s="24">
        <v>0</v>
      </c>
      <c r="U32" s="24">
        <v>0</v>
      </c>
      <c r="V32" s="24">
        <v>0</v>
      </c>
      <c r="W32" s="24">
        <v>0</v>
      </c>
      <c r="X32" s="24">
        <v>0</v>
      </c>
      <c r="Y32" s="24">
        <v>0</v>
      </c>
      <c r="Z32" s="24">
        <v>0</v>
      </c>
      <c r="AA32" s="34">
        <v>0</v>
      </c>
      <c r="AB32" s="24">
        <v>0</v>
      </c>
      <c r="AC32" s="24">
        <v>0</v>
      </c>
      <c r="AD32" s="26">
        <v>0</v>
      </c>
    </row>
    <row r="33" spans="1:32" x14ac:dyDescent="0.2">
      <c r="A33" s="10" t="s">
        <v>20</v>
      </c>
      <c r="B33" s="27">
        <v>0</v>
      </c>
      <c r="C33" s="27">
        <v>0</v>
      </c>
      <c r="D33" s="24">
        <v>0</v>
      </c>
      <c r="E33" s="24">
        <v>0</v>
      </c>
      <c r="F33" s="24">
        <v>33311.879999999997</v>
      </c>
      <c r="G33" s="24">
        <v>56566.43</v>
      </c>
      <c r="H33" s="24">
        <v>64912.02</v>
      </c>
      <c r="I33" s="24">
        <v>92957.28</v>
      </c>
      <c r="J33" s="25">
        <v>140307</v>
      </c>
      <c r="K33" s="25">
        <v>159919.49</v>
      </c>
      <c r="L33" s="24">
        <v>217155.22</v>
      </c>
      <c r="M33" s="24">
        <v>244865.45</v>
      </c>
      <c r="N33" s="24">
        <v>354191.48</v>
      </c>
      <c r="O33" s="24">
        <v>470374.55</v>
      </c>
      <c r="P33" s="24">
        <v>341366.46</v>
      </c>
      <c r="Q33" s="24">
        <v>589573.18000000005</v>
      </c>
      <c r="R33" s="24">
        <v>596499.25</v>
      </c>
      <c r="S33" s="24">
        <v>592265.65</v>
      </c>
      <c r="T33" s="24">
        <v>560471.67000000004</v>
      </c>
      <c r="U33" s="24">
        <v>625456.53</v>
      </c>
      <c r="V33" s="24">
        <v>674695.79</v>
      </c>
      <c r="W33" s="24">
        <v>679600.29</v>
      </c>
      <c r="X33" s="24">
        <v>649494.52</v>
      </c>
      <c r="Y33" s="24">
        <v>681518.07999999996</v>
      </c>
      <c r="Z33" s="24">
        <v>725387.35</v>
      </c>
      <c r="AA33" s="34">
        <v>778356.52</v>
      </c>
      <c r="AB33" s="24">
        <v>968968.29</v>
      </c>
      <c r="AC33" s="24">
        <v>1013141.68</v>
      </c>
      <c r="AD33" s="26">
        <v>1175931.82</v>
      </c>
    </row>
    <row r="34" spans="1:32" x14ac:dyDescent="0.2">
      <c r="A34" s="10" t="s">
        <v>21</v>
      </c>
      <c r="B34" s="27">
        <v>0</v>
      </c>
      <c r="C34" s="27">
        <v>0</v>
      </c>
      <c r="D34" s="24">
        <v>0</v>
      </c>
      <c r="E34" s="24">
        <v>21065.439999999999</v>
      </c>
      <c r="F34" s="24">
        <v>38442.97</v>
      </c>
      <c r="G34" s="24">
        <v>49367.58</v>
      </c>
      <c r="H34" s="24">
        <v>76102.100000000006</v>
      </c>
      <c r="I34" s="24">
        <v>99755.79</v>
      </c>
      <c r="J34" s="25">
        <v>132354.46</v>
      </c>
      <c r="K34" s="25">
        <v>158637.51999999999</v>
      </c>
      <c r="L34" s="24">
        <v>196521.33</v>
      </c>
      <c r="M34" s="24">
        <v>239425.01</v>
      </c>
      <c r="N34" s="24">
        <v>273424.78999999998</v>
      </c>
      <c r="O34" s="24">
        <v>297088.75</v>
      </c>
      <c r="P34" s="24">
        <v>329717.48</v>
      </c>
      <c r="Q34" s="24">
        <v>324869.65000000002</v>
      </c>
      <c r="R34" s="24">
        <v>324069.74</v>
      </c>
      <c r="S34" s="24">
        <v>333648.5</v>
      </c>
      <c r="T34" s="24">
        <v>304728.28999999998</v>
      </c>
      <c r="U34" s="24">
        <v>315741.77</v>
      </c>
      <c r="V34" s="24">
        <v>348350.78</v>
      </c>
      <c r="W34" s="24">
        <v>356501.97</v>
      </c>
      <c r="X34" s="24">
        <v>380170.65</v>
      </c>
      <c r="Y34" s="24">
        <v>407121.21</v>
      </c>
      <c r="Z34" s="24">
        <v>446404.95</v>
      </c>
      <c r="AA34" s="34">
        <v>467878.08</v>
      </c>
      <c r="AB34" s="24">
        <v>511400.93</v>
      </c>
      <c r="AC34" s="24">
        <v>489307.91</v>
      </c>
      <c r="AD34" s="26">
        <v>558831.15</v>
      </c>
    </row>
    <row r="35" spans="1:32" x14ac:dyDescent="0.2">
      <c r="A35" s="29" t="s">
        <v>48</v>
      </c>
      <c r="B35" s="27">
        <v>273871.69</v>
      </c>
      <c r="C35" s="27">
        <v>259090.98</v>
      </c>
      <c r="D35" s="24">
        <v>331485.39</v>
      </c>
      <c r="E35" s="24">
        <v>381725.59</v>
      </c>
      <c r="F35" s="24">
        <v>336901.31</v>
      </c>
      <c r="G35" s="24">
        <v>390174</v>
      </c>
      <c r="H35" s="24">
        <v>376712.25</v>
      </c>
      <c r="I35" s="24">
        <v>536629.13</v>
      </c>
      <c r="J35" s="25">
        <v>628096.05000000005</v>
      </c>
      <c r="K35" s="25">
        <v>816810.29</v>
      </c>
      <c r="L35" s="24">
        <v>981421.71</v>
      </c>
      <c r="M35" s="24">
        <v>1212437.54</v>
      </c>
      <c r="N35" s="24">
        <v>1429926.65</v>
      </c>
      <c r="O35" s="24">
        <v>1593623.01</v>
      </c>
      <c r="P35" s="24">
        <v>1837719.15</v>
      </c>
      <c r="Q35" s="24">
        <v>1850781.37</v>
      </c>
      <c r="R35" s="24">
        <v>1912210.85</v>
      </c>
      <c r="S35" s="24">
        <v>2053649.59</v>
      </c>
      <c r="T35" s="24">
        <v>2029658.53</v>
      </c>
      <c r="U35" s="24">
        <v>2204449.91</v>
      </c>
      <c r="V35" s="24">
        <v>2066680.27</v>
      </c>
      <c r="W35" s="24">
        <v>2019112.62</v>
      </c>
      <c r="X35" s="24">
        <v>1980170.86</v>
      </c>
      <c r="Y35" s="24">
        <v>2131983.35</v>
      </c>
      <c r="Z35" s="24">
        <v>2212861.66</v>
      </c>
      <c r="AA35" s="34">
        <v>2266661.44</v>
      </c>
      <c r="AB35" s="24">
        <v>2612885.69</v>
      </c>
      <c r="AC35" s="24">
        <v>2712504.25</v>
      </c>
      <c r="AD35" s="26">
        <v>2940896.86</v>
      </c>
    </row>
    <row r="36" spans="1:32" x14ac:dyDescent="0.2">
      <c r="A36" s="10" t="s">
        <v>28</v>
      </c>
      <c r="B36" s="27">
        <v>0</v>
      </c>
      <c r="C36" s="27">
        <v>0</v>
      </c>
      <c r="D36" s="24">
        <v>0</v>
      </c>
      <c r="E36" s="24">
        <v>0</v>
      </c>
      <c r="F36" s="24">
        <v>0</v>
      </c>
      <c r="G36" s="24">
        <v>0</v>
      </c>
      <c r="H36" s="24">
        <v>34563.08</v>
      </c>
      <c r="I36" s="24">
        <v>40761.089999999997</v>
      </c>
      <c r="J36" s="25">
        <v>52066.41</v>
      </c>
      <c r="K36" s="25">
        <v>65889.22</v>
      </c>
      <c r="L36" s="24">
        <v>82038.28</v>
      </c>
      <c r="M36" s="24">
        <v>115813.89</v>
      </c>
      <c r="N36" s="24">
        <v>164276.81</v>
      </c>
      <c r="O36" s="24">
        <v>182509.09</v>
      </c>
      <c r="P36" s="24">
        <v>190290.02</v>
      </c>
      <c r="Q36" s="24">
        <v>189914.1</v>
      </c>
      <c r="R36" s="24">
        <v>204035.54</v>
      </c>
      <c r="S36" s="24">
        <v>226743.06</v>
      </c>
      <c r="T36" s="24">
        <v>223787.49</v>
      </c>
      <c r="U36" s="24">
        <v>273905.59999999998</v>
      </c>
      <c r="V36" s="24">
        <v>253726.85</v>
      </c>
      <c r="W36" s="24">
        <v>224202.74</v>
      </c>
      <c r="X36" s="24">
        <v>230302.93</v>
      </c>
      <c r="Y36" s="24">
        <v>257350.54</v>
      </c>
      <c r="Z36" s="24">
        <v>289199.25</v>
      </c>
      <c r="AA36" s="34">
        <v>300460.52</v>
      </c>
      <c r="AB36" s="24">
        <v>313731.71999999997</v>
      </c>
      <c r="AC36" s="24">
        <v>347541.33</v>
      </c>
      <c r="AD36" s="26">
        <v>410063.58</v>
      </c>
    </row>
    <row r="37" spans="1:32" x14ac:dyDescent="0.2">
      <c r="A37" s="10" t="s">
        <v>22</v>
      </c>
      <c r="B37" s="27">
        <v>0</v>
      </c>
      <c r="C37" s="27">
        <v>0</v>
      </c>
      <c r="D37" s="24">
        <v>0</v>
      </c>
      <c r="E37" s="24">
        <v>19665.53</v>
      </c>
      <c r="F37" s="24">
        <v>20076.189999999999</v>
      </c>
      <c r="G37" s="24">
        <v>12567.48</v>
      </c>
      <c r="H37" s="24">
        <v>0</v>
      </c>
      <c r="I37" s="24">
        <v>0</v>
      </c>
      <c r="J37" s="25">
        <v>0</v>
      </c>
      <c r="K37" s="25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v>0</v>
      </c>
      <c r="R37" s="24">
        <v>0</v>
      </c>
      <c r="S37" s="24">
        <v>0</v>
      </c>
      <c r="T37" s="24">
        <v>0</v>
      </c>
      <c r="U37" s="24">
        <v>0</v>
      </c>
      <c r="V37" s="24">
        <v>0</v>
      </c>
      <c r="W37" s="24">
        <v>0</v>
      </c>
      <c r="X37" s="24">
        <v>0</v>
      </c>
      <c r="Y37" s="24">
        <v>0</v>
      </c>
      <c r="Z37" s="24">
        <v>0</v>
      </c>
      <c r="AA37" s="34">
        <v>0</v>
      </c>
      <c r="AB37" s="24">
        <v>0</v>
      </c>
      <c r="AC37" s="24">
        <v>0</v>
      </c>
      <c r="AD37" s="26">
        <v>0</v>
      </c>
    </row>
    <row r="38" spans="1:32" x14ac:dyDescent="0.2">
      <c r="A38" s="14" t="s">
        <v>31</v>
      </c>
      <c r="B38" s="17">
        <f t="shared" ref="B38:AD38" si="0">SUM(B5:B37)</f>
        <v>298096.84000000003</v>
      </c>
      <c r="C38" s="17">
        <f t="shared" si="0"/>
        <v>341216.78</v>
      </c>
      <c r="D38" s="17">
        <f t="shared" si="0"/>
        <v>702359.23</v>
      </c>
      <c r="E38" s="17">
        <f t="shared" si="0"/>
        <v>1082181.5</v>
      </c>
      <c r="F38" s="17">
        <f t="shared" si="0"/>
        <v>1196603.58</v>
      </c>
      <c r="G38" s="17">
        <f t="shared" si="0"/>
        <v>1232733.9999999998</v>
      </c>
      <c r="H38" s="17">
        <f t="shared" si="0"/>
        <v>1374846.5499999998</v>
      </c>
      <c r="I38" s="17">
        <f t="shared" si="0"/>
        <v>1864640.7300000002</v>
      </c>
      <c r="J38" s="17">
        <f t="shared" si="0"/>
        <v>2441275.7900000005</v>
      </c>
      <c r="K38" s="17">
        <f t="shared" si="0"/>
        <v>2848303.49</v>
      </c>
      <c r="L38" s="17">
        <f t="shared" si="0"/>
        <v>3419828.42</v>
      </c>
      <c r="M38" s="17">
        <f t="shared" si="0"/>
        <v>4122222.7300000009</v>
      </c>
      <c r="N38" s="17">
        <f t="shared" si="0"/>
        <v>5563002.3399999989</v>
      </c>
      <c r="O38" s="17">
        <f t="shared" si="0"/>
        <v>6239025.379999999</v>
      </c>
      <c r="P38" s="17">
        <f t="shared" si="0"/>
        <v>6529795.2399999984</v>
      </c>
      <c r="Q38" s="17">
        <f t="shared" si="0"/>
        <v>6853278.9500000002</v>
      </c>
      <c r="R38" s="17">
        <f t="shared" si="0"/>
        <v>7171933.7700000005</v>
      </c>
      <c r="S38" s="17">
        <f t="shared" si="0"/>
        <v>7541430.3600000003</v>
      </c>
      <c r="T38" s="17">
        <f t="shared" si="0"/>
        <v>7570370.040000001</v>
      </c>
      <c r="U38" s="17">
        <f t="shared" si="0"/>
        <v>8063340.4500000011</v>
      </c>
      <c r="V38" s="17">
        <f t="shared" si="0"/>
        <v>8411291.6499999985</v>
      </c>
      <c r="W38" s="17">
        <f t="shared" ref="W38:AC38" si="1">SUM(W5:W37)</f>
        <v>8379501.2599999998</v>
      </c>
      <c r="X38" s="17">
        <f t="shared" si="1"/>
        <v>8529988.3800000027</v>
      </c>
      <c r="Y38" s="17">
        <f t="shared" si="1"/>
        <v>9312340.209999999</v>
      </c>
      <c r="Z38" s="17">
        <f t="shared" si="1"/>
        <v>10154771.73</v>
      </c>
      <c r="AA38" s="38">
        <f t="shared" si="1"/>
        <v>10454929.66</v>
      </c>
      <c r="AB38" s="17">
        <f t="shared" si="1"/>
        <v>11805879.040000001</v>
      </c>
      <c r="AC38" s="17">
        <f t="shared" si="1"/>
        <v>12500716.435000001</v>
      </c>
      <c r="AD38" s="19">
        <f t="shared" si="0"/>
        <v>14058609.860000001</v>
      </c>
    </row>
    <row r="39" spans="1:32" x14ac:dyDescent="0.2">
      <c r="A39" s="14" t="s">
        <v>32</v>
      </c>
      <c r="B39" s="15" t="s">
        <v>33</v>
      </c>
      <c r="C39" s="16">
        <f>(C38-B38)/B38</f>
        <v>0.14465077858591188</v>
      </c>
      <c r="D39" s="16">
        <f t="shared" ref="D39:K39" si="2">(D38-C38)/C38</f>
        <v>1.0583959264840372</v>
      </c>
      <c r="E39" s="16">
        <f t="shared" si="2"/>
        <v>0.54078063443403457</v>
      </c>
      <c r="F39" s="16">
        <f t="shared" si="2"/>
        <v>0.10573279990463713</v>
      </c>
      <c r="G39" s="16">
        <f t="shared" si="2"/>
        <v>3.0194143326898362E-2</v>
      </c>
      <c r="H39" s="16">
        <f t="shared" si="2"/>
        <v>0.11528241291308593</v>
      </c>
      <c r="I39" s="16">
        <f t="shared" si="2"/>
        <v>0.35625370700461112</v>
      </c>
      <c r="J39" s="16">
        <f t="shared" si="2"/>
        <v>0.30924727252954526</v>
      </c>
      <c r="K39" s="16">
        <f t="shared" si="2"/>
        <v>0.16672745523765656</v>
      </c>
      <c r="L39" s="20">
        <f t="shared" ref="L39:Q39" si="3">(L38-K38)/K38</f>
        <v>0.20065450609689056</v>
      </c>
      <c r="M39" s="20">
        <f t="shared" si="3"/>
        <v>0.20538875748626037</v>
      </c>
      <c r="N39" s="20">
        <f t="shared" si="3"/>
        <v>0.34951522621874381</v>
      </c>
      <c r="O39" s="20">
        <f t="shared" si="3"/>
        <v>0.12152125753015595</v>
      </c>
      <c r="P39" s="20">
        <f t="shared" si="3"/>
        <v>4.6605013169540827E-2</v>
      </c>
      <c r="Q39" s="30">
        <f t="shared" si="3"/>
        <v>4.9539640694767316E-2</v>
      </c>
      <c r="R39" s="30">
        <f t="shared" ref="R39:W39" si="4">(R38-Q38)/Q38</f>
        <v>4.6496694841233671E-2</v>
      </c>
      <c r="S39" s="30">
        <f t="shared" si="4"/>
        <v>5.1519799519844117E-2</v>
      </c>
      <c r="T39" s="30">
        <f t="shared" si="4"/>
        <v>3.8374258752686581E-3</v>
      </c>
      <c r="U39" s="30">
        <f t="shared" si="4"/>
        <v>6.5118403379922501E-2</v>
      </c>
      <c r="V39" s="30">
        <f t="shared" si="4"/>
        <v>4.3152239714744696E-2</v>
      </c>
      <c r="W39" s="30">
        <f t="shared" si="4"/>
        <v>-3.7794896815875763E-3</v>
      </c>
      <c r="X39" s="30">
        <f t="shared" ref="X39:AB39" si="5">(X38-W38)/W38</f>
        <v>1.7958959051460648E-2</v>
      </c>
      <c r="Y39" s="30">
        <f t="shared" si="5"/>
        <v>9.171780724043567E-2</v>
      </c>
      <c r="Z39" s="30">
        <f t="shared" si="5"/>
        <v>9.0463997341437494E-2</v>
      </c>
      <c r="AA39" s="39">
        <f t="shared" si="5"/>
        <v>2.9558313862757767E-2</v>
      </c>
      <c r="AB39" s="30">
        <f t="shared" si="5"/>
        <v>0.12921649632600213</v>
      </c>
      <c r="AC39" s="30">
        <f>(AC38-AB38)/AB38</f>
        <v>5.8855201941828424E-2</v>
      </c>
      <c r="AD39" s="31">
        <f>(AD38-AC38)/AC38</f>
        <v>0.12462433118138326</v>
      </c>
    </row>
    <row r="40" spans="1:32" x14ac:dyDescent="0.2">
      <c r="A40" s="21" t="s">
        <v>54</v>
      </c>
      <c r="B40" s="22">
        <f>COUNTIF(B5:B37,"&gt;0")</f>
        <v>3</v>
      </c>
      <c r="C40" s="22">
        <f t="shared" ref="C40:AD40" si="6">COUNTIF(C5:C37,"&gt;0")</f>
        <v>6</v>
      </c>
      <c r="D40" s="22">
        <f t="shared" si="6"/>
        <v>14</v>
      </c>
      <c r="E40" s="22">
        <f t="shared" si="6"/>
        <v>20</v>
      </c>
      <c r="F40" s="22">
        <f t="shared" si="6"/>
        <v>22</v>
      </c>
      <c r="G40" s="22">
        <f t="shared" si="6"/>
        <v>23</v>
      </c>
      <c r="H40" s="22">
        <f t="shared" si="6"/>
        <v>20</v>
      </c>
      <c r="I40" s="22">
        <f t="shared" si="6"/>
        <v>21</v>
      </c>
      <c r="J40" s="22">
        <f t="shared" si="6"/>
        <v>21</v>
      </c>
      <c r="K40" s="22">
        <f t="shared" si="6"/>
        <v>19</v>
      </c>
      <c r="L40" s="22">
        <f t="shared" si="6"/>
        <v>20</v>
      </c>
      <c r="M40" s="22">
        <f t="shared" si="6"/>
        <v>19</v>
      </c>
      <c r="N40" s="22">
        <f t="shared" si="6"/>
        <v>21</v>
      </c>
      <c r="O40" s="22">
        <f t="shared" si="6"/>
        <v>21</v>
      </c>
      <c r="P40" s="22">
        <f t="shared" si="6"/>
        <v>21</v>
      </c>
      <c r="Q40" s="22">
        <f t="shared" ref="Q40:AC40" si="7">COUNTIF(Q5:Q37,"&gt;0")</f>
        <v>21</v>
      </c>
      <c r="R40" s="22">
        <f t="shared" si="7"/>
        <v>21</v>
      </c>
      <c r="S40" s="22">
        <f t="shared" si="7"/>
        <v>21</v>
      </c>
      <c r="T40" s="22">
        <f t="shared" si="7"/>
        <v>21</v>
      </c>
      <c r="U40" s="22">
        <f t="shared" si="7"/>
        <v>21</v>
      </c>
      <c r="V40" s="22">
        <f t="shared" si="7"/>
        <v>21</v>
      </c>
      <c r="W40" s="22">
        <f t="shared" si="7"/>
        <v>21</v>
      </c>
      <c r="X40" s="22">
        <f t="shared" si="7"/>
        <v>21</v>
      </c>
      <c r="Y40" s="22">
        <f t="shared" si="7"/>
        <v>21</v>
      </c>
      <c r="Z40" s="22">
        <f t="shared" si="7"/>
        <v>21</v>
      </c>
      <c r="AA40" s="40">
        <f t="shared" si="7"/>
        <v>22</v>
      </c>
      <c r="AB40" s="22">
        <f t="shared" si="7"/>
        <v>22</v>
      </c>
      <c r="AC40" s="22">
        <f t="shared" si="7"/>
        <v>22</v>
      </c>
      <c r="AD40" s="35">
        <f t="shared" si="6"/>
        <v>22</v>
      </c>
    </row>
    <row r="41" spans="1:32" x14ac:dyDescent="0.2">
      <c r="A41" s="1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3"/>
    </row>
    <row r="42" spans="1:32" x14ac:dyDescent="0.2">
      <c r="A42" s="46" t="s">
        <v>30</v>
      </c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8"/>
    </row>
    <row r="43" spans="1:32" x14ac:dyDescent="0.2">
      <c r="A43" s="1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3"/>
    </row>
    <row r="44" spans="1:32" ht="13.5" thickBot="1" x14ac:dyDescent="0.25">
      <c r="A44" s="49" t="s">
        <v>56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1"/>
      <c r="AE44" s="37"/>
      <c r="AF44" s="37"/>
    </row>
  </sheetData>
  <mergeCells count="5">
    <mergeCell ref="A42:AD42"/>
    <mergeCell ref="A44:AD44"/>
    <mergeCell ref="A1:AD1"/>
    <mergeCell ref="A2:AD2"/>
    <mergeCell ref="A3:AD3"/>
  </mergeCells>
  <phoneticPr fontId="0" type="noConversion"/>
  <printOptions horizontalCentered="1"/>
  <pageMargins left="0.5" right="0.5" top="0.5" bottom="0.5" header="0.3" footer="0.3"/>
  <pageSetup paperSize="5" scale="46" fitToHeight="0" orientation="landscape" r:id="rId1"/>
  <headerFooter>
    <oddFooter>&amp;L&amp;12Office of Economic and Demographic Research&amp;R&amp;12December 20, 2023</oddFooter>
  </headerFooter>
  <ignoredErrors>
    <ignoredError sqref="AC38:AD38 AC40:AD40 B40:AB40 B38:AB3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4"/>
  <sheetViews>
    <sheetView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RowHeight="12.75" x14ac:dyDescent="0.2"/>
  <cols>
    <col min="1" max="1" width="22.7109375" customWidth="1"/>
    <col min="2" max="26" width="11.7109375" customWidth="1"/>
  </cols>
  <sheetData>
    <row r="1" spans="1:26" ht="23.25" x14ac:dyDescent="0.35">
      <c r="A1" s="52" t="s">
        <v>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4"/>
    </row>
    <row r="2" spans="1:26" ht="18" x14ac:dyDescent="0.25">
      <c r="A2" s="55" t="s">
        <v>24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7"/>
    </row>
    <row r="3" spans="1:26" ht="16.5" thickBot="1" x14ac:dyDescent="0.3">
      <c r="A3" s="58" t="s">
        <v>38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60"/>
    </row>
    <row r="4" spans="1:26" ht="13.5" thickBot="1" x14ac:dyDescent="0.25">
      <c r="A4" s="6" t="s">
        <v>5</v>
      </c>
      <c r="B4" s="5" t="s">
        <v>42</v>
      </c>
      <c r="C4" s="5" t="s">
        <v>41</v>
      </c>
      <c r="D4" s="5" t="s">
        <v>40</v>
      </c>
      <c r="E4" s="5" t="s">
        <v>39</v>
      </c>
      <c r="F4" s="5" t="s">
        <v>37</v>
      </c>
      <c r="G4" s="5" t="s">
        <v>36</v>
      </c>
      <c r="H4" s="5" t="s">
        <v>35</v>
      </c>
      <c r="I4" s="5" t="s">
        <v>34</v>
      </c>
      <c r="J4" s="5" t="s">
        <v>45</v>
      </c>
      <c r="K4" s="5" t="s">
        <v>46</v>
      </c>
      <c r="L4" s="32" t="s">
        <v>49</v>
      </c>
      <c r="M4" s="5" t="s">
        <v>50</v>
      </c>
      <c r="N4" s="5" t="s">
        <v>51</v>
      </c>
      <c r="O4" s="5" t="s">
        <v>52</v>
      </c>
      <c r="P4" s="5" t="s">
        <v>53</v>
      </c>
      <c r="Q4" s="5" t="s">
        <v>55</v>
      </c>
      <c r="R4" s="5" t="s">
        <v>57</v>
      </c>
      <c r="S4" s="5" t="s">
        <v>58</v>
      </c>
      <c r="T4" s="5" t="s">
        <v>59</v>
      </c>
      <c r="U4" s="5" t="s">
        <v>62</v>
      </c>
      <c r="V4" s="5" t="s">
        <v>63</v>
      </c>
      <c r="W4" s="5" t="s">
        <v>64</v>
      </c>
      <c r="X4" s="5" t="s">
        <v>69</v>
      </c>
      <c r="Y4" s="5" t="s">
        <v>66</v>
      </c>
      <c r="Z4" s="11" t="s">
        <v>68</v>
      </c>
    </row>
    <row r="5" spans="1:26" x14ac:dyDescent="0.2">
      <c r="A5" s="7" t="s">
        <v>1</v>
      </c>
      <c r="B5" s="9">
        <v>0</v>
      </c>
      <c r="C5" s="9">
        <v>0</v>
      </c>
      <c r="D5" s="9">
        <v>7543.92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33">
        <v>0</v>
      </c>
      <c r="M5" s="9">
        <v>0</v>
      </c>
      <c r="N5" s="9">
        <v>0</v>
      </c>
      <c r="O5" s="9">
        <v>0</v>
      </c>
      <c r="P5" s="9">
        <v>0</v>
      </c>
      <c r="Q5" s="9">
        <v>0</v>
      </c>
      <c r="R5" s="9">
        <v>0</v>
      </c>
      <c r="S5" s="9">
        <v>0</v>
      </c>
      <c r="T5" s="9">
        <v>0</v>
      </c>
      <c r="U5" s="9">
        <v>0</v>
      </c>
      <c r="V5" s="9">
        <v>0</v>
      </c>
      <c r="W5" s="9">
        <v>0</v>
      </c>
      <c r="X5" s="9">
        <v>0</v>
      </c>
      <c r="Y5" s="9">
        <v>0</v>
      </c>
      <c r="Z5" s="18">
        <v>0</v>
      </c>
    </row>
    <row r="6" spans="1:26" x14ac:dyDescent="0.2">
      <c r="A6" s="10" t="s">
        <v>7</v>
      </c>
      <c r="B6" s="24">
        <v>0</v>
      </c>
      <c r="C6" s="24">
        <v>0</v>
      </c>
      <c r="D6" s="24">
        <v>1793.85</v>
      </c>
      <c r="E6" s="24">
        <v>4053.02</v>
      </c>
      <c r="F6" s="24">
        <v>2698.94</v>
      </c>
      <c r="G6" s="24">
        <v>7936.06</v>
      </c>
      <c r="H6" s="24">
        <v>6589.58</v>
      </c>
      <c r="I6" s="24">
        <v>2871.02</v>
      </c>
      <c r="J6" s="24">
        <v>0</v>
      </c>
      <c r="K6" s="24">
        <v>0</v>
      </c>
      <c r="L6" s="34">
        <v>0</v>
      </c>
      <c r="M6" s="24">
        <v>0</v>
      </c>
      <c r="N6" s="24">
        <v>0</v>
      </c>
      <c r="O6" s="24">
        <v>0</v>
      </c>
      <c r="P6" s="24">
        <v>0</v>
      </c>
      <c r="Q6" s="24">
        <v>0</v>
      </c>
      <c r="R6" s="24">
        <v>0</v>
      </c>
      <c r="S6" s="24">
        <v>0</v>
      </c>
      <c r="T6" s="24">
        <v>0</v>
      </c>
      <c r="U6" s="24">
        <v>0</v>
      </c>
      <c r="V6" s="24">
        <v>0</v>
      </c>
      <c r="W6" s="24">
        <v>0</v>
      </c>
      <c r="X6" s="24">
        <v>0</v>
      </c>
      <c r="Y6" s="24">
        <v>0</v>
      </c>
      <c r="Z6" s="26">
        <v>0</v>
      </c>
    </row>
    <row r="7" spans="1:26" x14ac:dyDescent="0.2">
      <c r="A7" s="10" t="s">
        <v>23</v>
      </c>
      <c r="B7" s="24">
        <v>0</v>
      </c>
      <c r="C7" s="24">
        <v>0</v>
      </c>
      <c r="D7" s="24">
        <v>2047.81</v>
      </c>
      <c r="E7" s="24">
        <v>12053.07</v>
      </c>
      <c r="F7" s="24">
        <v>17853.919999999998</v>
      </c>
      <c r="G7" s="24">
        <v>22121.11</v>
      </c>
      <c r="H7" s="24">
        <v>23201.26</v>
      </c>
      <c r="I7" s="24">
        <v>16415.55</v>
      </c>
      <c r="J7" s="24">
        <v>22973.360000000001</v>
      </c>
      <c r="K7" s="24">
        <v>42762.6</v>
      </c>
      <c r="L7" s="34">
        <v>43241.8</v>
      </c>
      <c r="M7" s="24">
        <v>0</v>
      </c>
      <c r="N7" s="24">
        <v>11581.98</v>
      </c>
      <c r="O7" s="24">
        <v>18877.34</v>
      </c>
      <c r="P7" s="24">
        <v>25892.16</v>
      </c>
      <c r="Q7" s="24">
        <v>19345.939999999999</v>
      </c>
      <c r="R7" s="24">
        <v>17280.189999999999</v>
      </c>
      <c r="S7" s="24">
        <v>0</v>
      </c>
      <c r="T7" s="24">
        <v>410.95</v>
      </c>
      <c r="U7" s="24">
        <v>0</v>
      </c>
      <c r="V7" s="24">
        <v>0</v>
      </c>
      <c r="W7" s="24">
        <v>0</v>
      </c>
      <c r="X7" s="24">
        <v>0</v>
      </c>
      <c r="Y7" s="24">
        <v>0</v>
      </c>
      <c r="Z7" s="26">
        <v>0</v>
      </c>
    </row>
    <row r="8" spans="1:26" x14ac:dyDescent="0.2">
      <c r="A8" s="10" t="s">
        <v>4</v>
      </c>
      <c r="B8" s="24">
        <v>0</v>
      </c>
      <c r="C8" s="24">
        <v>0</v>
      </c>
      <c r="D8" s="24">
        <v>0</v>
      </c>
      <c r="E8" s="24">
        <v>0</v>
      </c>
      <c r="F8" s="24">
        <v>0</v>
      </c>
      <c r="G8" s="24">
        <v>2262.2199999999998</v>
      </c>
      <c r="H8" s="24">
        <v>19182.22</v>
      </c>
      <c r="I8" s="24">
        <v>37440.550000000003</v>
      </c>
      <c r="J8" s="24">
        <v>23629.1</v>
      </c>
      <c r="K8" s="24">
        <v>73906.41</v>
      </c>
      <c r="L8" s="34">
        <v>49467.55</v>
      </c>
      <c r="M8" s="24">
        <v>0</v>
      </c>
      <c r="N8" s="24">
        <v>0</v>
      </c>
      <c r="O8" s="24">
        <v>0</v>
      </c>
      <c r="P8" s="24">
        <v>0</v>
      </c>
      <c r="Q8" s="24">
        <v>0</v>
      </c>
      <c r="R8" s="24">
        <v>0</v>
      </c>
      <c r="S8" s="24">
        <v>0</v>
      </c>
      <c r="T8" s="24">
        <v>0</v>
      </c>
      <c r="U8" s="24">
        <v>0</v>
      </c>
      <c r="V8" s="24">
        <v>0</v>
      </c>
      <c r="W8" s="24">
        <v>0</v>
      </c>
      <c r="X8" s="24">
        <v>0</v>
      </c>
      <c r="Y8" s="24">
        <v>0</v>
      </c>
      <c r="Z8" s="26">
        <v>0</v>
      </c>
    </row>
    <row r="9" spans="1:26" x14ac:dyDescent="0.2">
      <c r="A9" s="10" t="s">
        <v>8</v>
      </c>
      <c r="B9" s="24">
        <v>0</v>
      </c>
      <c r="C9" s="24">
        <v>0</v>
      </c>
      <c r="D9" s="24">
        <v>9319.0400000000009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34">
        <v>0</v>
      </c>
      <c r="M9" s="24">
        <v>0</v>
      </c>
      <c r="N9" s="24">
        <v>0</v>
      </c>
      <c r="O9" s="24">
        <v>0</v>
      </c>
      <c r="P9" s="24">
        <v>0</v>
      </c>
      <c r="Q9" s="24">
        <v>0</v>
      </c>
      <c r="R9" s="24">
        <v>0</v>
      </c>
      <c r="S9" s="24">
        <v>0</v>
      </c>
      <c r="T9" s="24">
        <v>0</v>
      </c>
      <c r="U9" s="24">
        <v>0</v>
      </c>
      <c r="V9" s="24">
        <v>0</v>
      </c>
      <c r="W9" s="24">
        <v>0</v>
      </c>
      <c r="X9" s="24">
        <v>0</v>
      </c>
      <c r="Y9" s="24">
        <v>0</v>
      </c>
      <c r="Z9" s="26">
        <v>0</v>
      </c>
    </row>
    <row r="10" spans="1:26" x14ac:dyDescent="0.2">
      <c r="A10" s="10" t="s">
        <v>3</v>
      </c>
      <c r="B10" s="24">
        <v>5890.97</v>
      </c>
      <c r="C10" s="24">
        <v>9032.89</v>
      </c>
      <c r="D10" s="24">
        <v>13813.91</v>
      </c>
      <c r="E10" s="24">
        <v>23600.33</v>
      </c>
      <c r="F10" s="24">
        <v>31502.03</v>
      </c>
      <c r="G10" s="24">
        <v>46611.42</v>
      </c>
      <c r="H10" s="24">
        <v>45274.9</v>
      </c>
      <c r="I10" s="24">
        <v>45561.06</v>
      </c>
      <c r="J10" s="24">
        <v>77472.06</v>
      </c>
      <c r="K10" s="24">
        <v>168920.54</v>
      </c>
      <c r="L10" s="34">
        <v>188008.92</v>
      </c>
      <c r="M10" s="24">
        <v>4784.05</v>
      </c>
      <c r="N10" s="24">
        <v>48160.81</v>
      </c>
      <c r="O10" s="24">
        <v>53830.45</v>
      </c>
      <c r="P10" s="24">
        <v>65037.02</v>
      </c>
      <c r="Q10" s="24">
        <v>71915.78</v>
      </c>
      <c r="R10" s="24">
        <v>95578.87</v>
      </c>
      <c r="S10" s="24">
        <v>55616.66</v>
      </c>
      <c r="T10" s="24">
        <v>30896.12</v>
      </c>
      <c r="U10" s="24">
        <v>4935.58</v>
      </c>
      <c r="V10" s="24">
        <v>657.8</v>
      </c>
      <c r="W10" s="24">
        <v>383.07</v>
      </c>
      <c r="X10" s="24">
        <v>0</v>
      </c>
      <c r="Y10" s="24">
        <v>1081.4100000000001</v>
      </c>
      <c r="Z10" s="26">
        <v>40575.74</v>
      </c>
    </row>
    <row r="11" spans="1:26" x14ac:dyDescent="0.2">
      <c r="A11" s="29" t="s">
        <v>29</v>
      </c>
      <c r="B11" s="24">
        <v>0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6326.14</v>
      </c>
      <c r="K11" s="24">
        <v>103225.68</v>
      </c>
      <c r="L11" s="34">
        <v>112636.7</v>
      </c>
      <c r="M11" s="24">
        <v>38826.449999999997</v>
      </c>
      <c r="N11" s="24">
        <v>45630</v>
      </c>
      <c r="O11" s="24">
        <v>46042.05</v>
      </c>
      <c r="P11" s="24">
        <v>47778.78</v>
      </c>
      <c r="Q11" s="24">
        <v>72282.460000000006</v>
      </c>
      <c r="R11" s="24">
        <v>70567.78</v>
      </c>
      <c r="S11" s="24">
        <v>42270.07</v>
      </c>
      <c r="T11" s="24">
        <v>15700.4</v>
      </c>
      <c r="U11" s="24">
        <v>1836.14</v>
      </c>
      <c r="V11" s="24">
        <v>700.42</v>
      </c>
      <c r="W11" s="24">
        <v>0</v>
      </c>
      <c r="X11" s="24">
        <v>0</v>
      </c>
      <c r="Y11" s="24">
        <v>0</v>
      </c>
      <c r="Z11" s="26">
        <v>14700.37</v>
      </c>
    </row>
    <row r="12" spans="1:26" x14ac:dyDescent="0.2">
      <c r="A12" s="10" t="s">
        <v>9</v>
      </c>
      <c r="B12" s="24">
        <v>0</v>
      </c>
      <c r="C12" s="24">
        <v>0</v>
      </c>
      <c r="D12" s="24">
        <v>29423.88</v>
      </c>
      <c r="E12" s="24">
        <v>35007.71</v>
      </c>
      <c r="F12" s="24">
        <v>51347.33</v>
      </c>
      <c r="G12" s="24">
        <v>71502.41</v>
      </c>
      <c r="H12" s="24">
        <v>95075.36</v>
      </c>
      <c r="I12" s="24">
        <v>107315.77</v>
      </c>
      <c r="J12" s="24">
        <v>120609.41</v>
      </c>
      <c r="K12" s="24">
        <v>303292.38</v>
      </c>
      <c r="L12" s="34">
        <v>294362.3</v>
      </c>
      <c r="M12" s="24">
        <v>186985.47</v>
      </c>
      <c r="N12" s="24">
        <v>159854.07999999999</v>
      </c>
      <c r="O12" s="24">
        <v>191226.54</v>
      </c>
      <c r="P12" s="24">
        <v>216126.93</v>
      </c>
      <c r="Q12" s="24">
        <v>238403.4</v>
      </c>
      <c r="R12" s="24">
        <v>256418.27</v>
      </c>
      <c r="S12" s="24">
        <v>200787.24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6">
        <v>0</v>
      </c>
    </row>
    <row r="13" spans="1:26" x14ac:dyDescent="0.2">
      <c r="A13" s="10" t="s">
        <v>43</v>
      </c>
      <c r="B13" s="24">
        <v>0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34">
        <v>18837.990000000002</v>
      </c>
      <c r="M13" s="24">
        <v>13850.3</v>
      </c>
      <c r="N13" s="24">
        <v>13554.23</v>
      </c>
      <c r="O13" s="24">
        <v>14598.72</v>
      </c>
      <c r="P13" s="24">
        <v>17010.669999999998</v>
      </c>
      <c r="Q13" s="24">
        <v>18901.490000000002</v>
      </c>
      <c r="R13" s="24">
        <v>21991.1</v>
      </c>
      <c r="S13" s="24">
        <v>17000.580000000002</v>
      </c>
      <c r="T13" s="24">
        <v>9186.7199999999993</v>
      </c>
      <c r="U13" s="24">
        <v>1806.06</v>
      </c>
      <c r="V13" s="24">
        <v>1109.79</v>
      </c>
      <c r="W13" s="24">
        <v>282.12</v>
      </c>
      <c r="X13" s="24">
        <v>0</v>
      </c>
      <c r="Y13" s="24">
        <v>310.89</v>
      </c>
      <c r="Z13" s="26">
        <v>6760.19</v>
      </c>
    </row>
    <row r="14" spans="1:26" x14ac:dyDescent="0.2">
      <c r="A14" s="10" t="s">
        <v>10</v>
      </c>
      <c r="B14" s="24">
        <v>0</v>
      </c>
      <c r="C14" s="24">
        <v>0</v>
      </c>
      <c r="D14" s="24">
        <v>7581.36</v>
      </c>
      <c r="E14" s="24">
        <v>11200.67</v>
      </c>
      <c r="F14" s="24">
        <v>26619.55</v>
      </c>
      <c r="G14" s="24">
        <v>49324.99</v>
      </c>
      <c r="H14" s="24">
        <v>75566.899999999994</v>
      </c>
      <c r="I14" s="24">
        <v>86946.47</v>
      </c>
      <c r="J14" s="24">
        <v>107761.13</v>
      </c>
      <c r="K14" s="24">
        <v>215756.23</v>
      </c>
      <c r="L14" s="34">
        <v>208808.61</v>
      </c>
      <c r="M14" s="24">
        <v>127634.78</v>
      </c>
      <c r="N14" s="24">
        <v>106982.63</v>
      </c>
      <c r="O14" s="24">
        <v>116499.23</v>
      </c>
      <c r="P14" s="24">
        <v>136244.54999999999</v>
      </c>
      <c r="Q14" s="24">
        <v>114076.91</v>
      </c>
      <c r="R14" s="24">
        <v>150866.94</v>
      </c>
      <c r="S14" s="24">
        <v>90148.51</v>
      </c>
      <c r="T14" s="24">
        <v>48569.5</v>
      </c>
      <c r="U14" s="24">
        <v>7818.48</v>
      </c>
      <c r="V14" s="24">
        <v>7542.88</v>
      </c>
      <c r="W14" s="24">
        <v>3153.93</v>
      </c>
      <c r="X14" s="24">
        <v>0</v>
      </c>
      <c r="Y14" s="24">
        <v>6769.86</v>
      </c>
      <c r="Z14" s="26">
        <v>199466.87</v>
      </c>
    </row>
    <row r="15" spans="1:26" x14ac:dyDescent="0.2">
      <c r="A15" s="29" t="s">
        <v>26</v>
      </c>
      <c r="B15" s="24">
        <v>0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42518.31</v>
      </c>
      <c r="L15" s="34">
        <v>44799.35</v>
      </c>
      <c r="M15" s="24">
        <v>0</v>
      </c>
      <c r="N15" s="24">
        <v>0</v>
      </c>
      <c r="O15" s="24">
        <v>2614.1799999999998</v>
      </c>
      <c r="P15" s="24">
        <v>0</v>
      </c>
      <c r="Q15" s="24">
        <v>0</v>
      </c>
      <c r="R15" s="24">
        <v>354.11</v>
      </c>
      <c r="S15" s="24">
        <v>0</v>
      </c>
      <c r="T15" s="24">
        <v>0</v>
      </c>
      <c r="U15" s="24">
        <v>0</v>
      </c>
      <c r="V15" s="24">
        <v>0</v>
      </c>
      <c r="W15" s="24">
        <v>0</v>
      </c>
      <c r="X15" s="24">
        <v>0</v>
      </c>
      <c r="Y15" s="24">
        <v>0</v>
      </c>
      <c r="Z15" s="26">
        <v>0</v>
      </c>
    </row>
    <row r="16" spans="1:26" x14ac:dyDescent="0.2">
      <c r="A16" s="10" t="s">
        <v>60</v>
      </c>
      <c r="B16" s="24">
        <v>0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  <c r="P16" s="24">
        <v>0</v>
      </c>
      <c r="Q16" s="24">
        <v>0</v>
      </c>
      <c r="R16" s="24">
        <v>0</v>
      </c>
      <c r="S16" s="24">
        <v>0</v>
      </c>
      <c r="T16" s="24">
        <v>106922.89</v>
      </c>
      <c r="U16" s="24">
        <v>36084.230000000003</v>
      </c>
      <c r="V16" s="24">
        <v>31246</v>
      </c>
      <c r="W16" s="24">
        <v>11934.94</v>
      </c>
      <c r="X16" s="24">
        <v>0</v>
      </c>
      <c r="Y16" s="24">
        <v>25661.27</v>
      </c>
      <c r="Z16" s="26">
        <v>675649.27</v>
      </c>
    </row>
    <row r="17" spans="1:26" x14ac:dyDescent="0.2">
      <c r="A17" s="29" t="s">
        <v>44</v>
      </c>
      <c r="B17" s="24">
        <v>0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11159.94</v>
      </c>
      <c r="L17" s="34">
        <v>19501.39</v>
      </c>
      <c r="M17" s="24">
        <v>40145.71</v>
      </c>
      <c r="N17" s="24">
        <v>50190.06</v>
      </c>
      <c r="O17" s="24">
        <v>49654.29</v>
      </c>
      <c r="P17" s="24">
        <v>66537.990000000005</v>
      </c>
      <c r="Q17" s="24">
        <v>68882.850000000006</v>
      </c>
      <c r="R17" s="24">
        <v>78394.559999999998</v>
      </c>
      <c r="S17" s="24">
        <v>63669.19</v>
      </c>
      <c r="T17" s="24">
        <v>34966.21</v>
      </c>
      <c r="U17" s="24">
        <v>7205.4</v>
      </c>
      <c r="V17" s="24">
        <v>5936.43</v>
      </c>
      <c r="W17" s="24">
        <v>2233.4499999999998</v>
      </c>
      <c r="X17" s="24">
        <v>0</v>
      </c>
      <c r="Y17" s="24">
        <v>5341.91</v>
      </c>
      <c r="Z17" s="26">
        <v>138535.51</v>
      </c>
    </row>
    <row r="18" spans="1:26" x14ac:dyDescent="0.2">
      <c r="A18" s="10" t="s">
        <v>11</v>
      </c>
      <c r="B18" s="24">
        <v>0</v>
      </c>
      <c r="C18" s="24">
        <v>0</v>
      </c>
      <c r="D18" s="24">
        <v>4649.22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3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6">
        <v>0</v>
      </c>
    </row>
    <row r="19" spans="1:26" x14ac:dyDescent="0.2">
      <c r="A19" s="10" t="s">
        <v>12</v>
      </c>
      <c r="B19" s="24">
        <v>0</v>
      </c>
      <c r="C19" s="24">
        <v>0</v>
      </c>
      <c r="D19" s="24">
        <v>22911.88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34">
        <v>0</v>
      </c>
      <c r="M19" s="24">
        <v>0</v>
      </c>
      <c r="N19" s="24">
        <v>0</v>
      </c>
      <c r="O19" s="24">
        <v>0</v>
      </c>
      <c r="P19" s="24">
        <v>0</v>
      </c>
      <c r="Q19" s="24">
        <v>0</v>
      </c>
      <c r="R19" s="24">
        <v>0</v>
      </c>
      <c r="S19" s="24">
        <v>0</v>
      </c>
      <c r="T19" s="24">
        <v>0</v>
      </c>
      <c r="U19" s="24">
        <v>0</v>
      </c>
      <c r="V19" s="24">
        <v>0</v>
      </c>
      <c r="W19" s="24">
        <v>0</v>
      </c>
      <c r="X19" s="24">
        <v>0</v>
      </c>
      <c r="Y19" s="24">
        <v>0</v>
      </c>
      <c r="Z19" s="26">
        <v>0</v>
      </c>
    </row>
    <row r="20" spans="1:26" x14ac:dyDescent="0.2">
      <c r="A20" s="10" t="s">
        <v>0</v>
      </c>
      <c r="B20" s="24">
        <v>0</v>
      </c>
      <c r="C20" s="24">
        <v>0</v>
      </c>
      <c r="D20" s="24">
        <v>6624.33</v>
      </c>
      <c r="E20" s="24">
        <v>7404.24</v>
      </c>
      <c r="F20" s="24">
        <v>11554.71</v>
      </c>
      <c r="G20" s="24">
        <v>13100.85</v>
      </c>
      <c r="H20" s="24">
        <v>20226.47</v>
      </c>
      <c r="I20" s="24">
        <v>24477.919999999998</v>
      </c>
      <c r="J20" s="24">
        <v>31795.3</v>
      </c>
      <c r="K20" s="24">
        <v>75406.55</v>
      </c>
      <c r="L20" s="34">
        <v>60581.83</v>
      </c>
      <c r="M20" s="24">
        <v>33025.449999999997</v>
      </c>
      <c r="N20" s="24">
        <v>42221.51</v>
      </c>
      <c r="O20" s="24">
        <v>39722.22</v>
      </c>
      <c r="P20" s="24">
        <v>53003.65</v>
      </c>
      <c r="Q20" s="24">
        <v>58443.7</v>
      </c>
      <c r="R20" s="24">
        <v>66465.39</v>
      </c>
      <c r="S20" s="24">
        <v>53279.45</v>
      </c>
      <c r="T20" s="24">
        <v>28182.67</v>
      </c>
      <c r="U20" s="24">
        <v>6006</v>
      </c>
      <c r="V20" s="24">
        <v>4906.1099999999997</v>
      </c>
      <c r="W20" s="24">
        <v>1792.43</v>
      </c>
      <c r="X20" s="24">
        <v>0</v>
      </c>
      <c r="Y20" s="24">
        <v>4397.79</v>
      </c>
      <c r="Z20" s="26">
        <v>107712.87</v>
      </c>
    </row>
    <row r="21" spans="1:26" x14ac:dyDescent="0.2">
      <c r="A21" s="10" t="s">
        <v>2</v>
      </c>
      <c r="B21" s="24">
        <v>0</v>
      </c>
      <c r="C21" s="24">
        <v>0</v>
      </c>
      <c r="D21" s="24">
        <v>0</v>
      </c>
      <c r="E21" s="24">
        <v>0</v>
      </c>
      <c r="F21" s="24">
        <v>2908.11</v>
      </c>
      <c r="G21" s="24">
        <v>5242.63</v>
      </c>
      <c r="H21" s="24">
        <v>5029.8599999999997</v>
      </c>
      <c r="I21" s="24">
        <v>8694.52</v>
      </c>
      <c r="J21" s="24">
        <v>17249.84</v>
      </c>
      <c r="K21" s="24">
        <v>41157</v>
      </c>
      <c r="L21" s="34">
        <v>50066.09</v>
      </c>
      <c r="M21" s="24">
        <v>30831.51</v>
      </c>
      <c r="N21" s="24">
        <v>29497.65</v>
      </c>
      <c r="O21" s="24">
        <v>26705.25</v>
      </c>
      <c r="P21" s="24">
        <v>33944.32</v>
      </c>
      <c r="Q21" s="24">
        <v>37962.71</v>
      </c>
      <c r="R21" s="24">
        <v>43589.61</v>
      </c>
      <c r="S21" s="24">
        <v>31341.57</v>
      </c>
      <c r="T21" s="24">
        <v>18587.75</v>
      </c>
      <c r="U21" s="24">
        <v>3624.73</v>
      </c>
      <c r="V21" s="24">
        <v>2738.77</v>
      </c>
      <c r="W21" s="24">
        <v>1052.28</v>
      </c>
      <c r="X21" s="24">
        <v>0</v>
      </c>
      <c r="Y21" s="24">
        <v>659.32</v>
      </c>
      <c r="Z21" s="26">
        <v>23902.27</v>
      </c>
    </row>
    <row r="22" spans="1:26" x14ac:dyDescent="0.2">
      <c r="A22" s="10" t="s">
        <v>61</v>
      </c>
      <c r="B22" s="24">
        <v>0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24">
        <v>0</v>
      </c>
      <c r="R22" s="24">
        <v>0</v>
      </c>
      <c r="S22" s="24">
        <v>0</v>
      </c>
      <c r="T22" s="24">
        <v>102985.32</v>
      </c>
      <c r="U22" s="24">
        <v>25845.23</v>
      </c>
      <c r="V22" s="24">
        <v>11031.81</v>
      </c>
      <c r="W22" s="24">
        <v>4776.74</v>
      </c>
      <c r="X22" s="24">
        <v>0</v>
      </c>
      <c r="Y22" s="24">
        <v>2693.91</v>
      </c>
      <c r="Z22" s="26">
        <v>462248.57</v>
      </c>
    </row>
    <row r="23" spans="1:26" x14ac:dyDescent="0.2">
      <c r="A23" s="10" t="s">
        <v>13</v>
      </c>
      <c r="B23" s="24">
        <v>0</v>
      </c>
      <c r="C23" s="24">
        <v>0</v>
      </c>
      <c r="D23" s="24">
        <v>20613.349999999999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34">
        <v>0</v>
      </c>
      <c r="M23" s="24">
        <v>0</v>
      </c>
      <c r="N23" s="24">
        <v>0</v>
      </c>
      <c r="O23" s="24">
        <v>0</v>
      </c>
      <c r="P23" s="24">
        <v>0</v>
      </c>
      <c r="Q23" s="24">
        <v>0</v>
      </c>
      <c r="R23" s="24">
        <v>0</v>
      </c>
      <c r="S23" s="24">
        <v>0</v>
      </c>
      <c r="T23" s="24">
        <v>0</v>
      </c>
      <c r="U23" s="24">
        <v>0</v>
      </c>
      <c r="V23" s="24">
        <v>0</v>
      </c>
      <c r="W23" s="24">
        <v>0</v>
      </c>
      <c r="X23" s="24">
        <v>0</v>
      </c>
      <c r="Y23" s="24">
        <v>0</v>
      </c>
      <c r="Z23" s="26">
        <v>0</v>
      </c>
    </row>
    <row r="24" spans="1:26" x14ac:dyDescent="0.2">
      <c r="A24" s="10" t="s">
        <v>14</v>
      </c>
      <c r="B24" s="24">
        <v>0</v>
      </c>
      <c r="C24" s="24">
        <v>0</v>
      </c>
      <c r="D24" s="24">
        <v>66194.06</v>
      </c>
      <c r="E24" s="24">
        <v>73102.48</v>
      </c>
      <c r="F24" s="24">
        <v>108123.43</v>
      </c>
      <c r="G24" s="24">
        <v>151228.66</v>
      </c>
      <c r="H24" s="24">
        <v>197742.11</v>
      </c>
      <c r="I24" s="24">
        <v>222851.26</v>
      </c>
      <c r="J24" s="24">
        <v>275089.84000000003</v>
      </c>
      <c r="K24" s="24">
        <v>639535.39</v>
      </c>
      <c r="L24" s="34">
        <v>653378.81000000006</v>
      </c>
      <c r="M24" s="24">
        <v>361407.74</v>
      </c>
      <c r="N24" s="24">
        <v>336839.46</v>
      </c>
      <c r="O24" s="24">
        <v>368908.05</v>
      </c>
      <c r="P24" s="24">
        <v>427291.39</v>
      </c>
      <c r="Q24" s="24">
        <v>461313.47</v>
      </c>
      <c r="R24" s="24">
        <v>490384.86</v>
      </c>
      <c r="S24" s="24">
        <v>203173</v>
      </c>
      <c r="T24" s="24">
        <v>0</v>
      </c>
      <c r="U24" s="24">
        <v>0</v>
      </c>
      <c r="V24" s="24">
        <v>0</v>
      </c>
      <c r="W24" s="24">
        <v>0</v>
      </c>
      <c r="X24" s="24">
        <v>0</v>
      </c>
      <c r="Y24" s="24">
        <v>0</v>
      </c>
      <c r="Z24" s="26">
        <v>0</v>
      </c>
    </row>
    <row r="25" spans="1:26" x14ac:dyDescent="0.2">
      <c r="A25" s="10" t="s">
        <v>15</v>
      </c>
      <c r="B25" s="24">
        <v>0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10605.16</v>
      </c>
      <c r="J25" s="24">
        <v>26235.67</v>
      </c>
      <c r="K25" s="24">
        <v>125028.01</v>
      </c>
      <c r="L25" s="34">
        <v>87812.67</v>
      </c>
      <c r="M25" s="24">
        <v>97409.42</v>
      </c>
      <c r="N25" s="24">
        <v>44596.46</v>
      </c>
      <c r="O25" s="24">
        <v>44502.12</v>
      </c>
      <c r="P25" s="24">
        <v>45495.23</v>
      </c>
      <c r="Q25" s="24">
        <v>41592.11</v>
      </c>
      <c r="R25" s="24">
        <v>22087.759999999998</v>
      </c>
      <c r="S25" s="24">
        <v>18521.79</v>
      </c>
      <c r="T25" s="24">
        <v>137.72</v>
      </c>
      <c r="U25" s="24">
        <v>0</v>
      </c>
      <c r="V25" s="24">
        <v>0</v>
      </c>
      <c r="W25" s="24">
        <v>0</v>
      </c>
      <c r="X25" s="24">
        <v>0</v>
      </c>
      <c r="Y25" s="24">
        <v>0</v>
      </c>
      <c r="Z25" s="26">
        <v>17159.03</v>
      </c>
    </row>
    <row r="26" spans="1:26" x14ac:dyDescent="0.2">
      <c r="A26" s="29" t="s">
        <v>47</v>
      </c>
      <c r="B26" s="24">
        <v>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100355.7</v>
      </c>
      <c r="L26" s="34">
        <v>99357.49</v>
      </c>
      <c r="M26" s="24">
        <v>51111.1</v>
      </c>
      <c r="N26" s="24">
        <v>55669.78</v>
      </c>
      <c r="O26" s="24">
        <v>61240.078000000001</v>
      </c>
      <c r="P26" s="24">
        <v>55386.49</v>
      </c>
      <c r="Q26" s="24">
        <v>62213.9</v>
      </c>
      <c r="R26" s="24">
        <v>75298.570000000007</v>
      </c>
      <c r="S26" s="24">
        <v>54452.52</v>
      </c>
      <c r="T26" s="24">
        <v>23945.51</v>
      </c>
      <c r="U26" s="24">
        <v>3595.28</v>
      </c>
      <c r="V26" s="24">
        <v>3434.04</v>
      </c>
      <c r="W26" s="24">
        <v>511.73</v>
      </c>
      <c r="X26" s="24">
        <v>0</v>
      </c>
      <c r="Y26" s="24">
        <v>169.33</v>
      </c>
      <c r="Z26" s="26">
        <v>23913.57</v>
      </c>
    </row>
    <row r="27" spans="1:26" x14ac:dyDescent="0.2">
      <c r="A27" s="29" t="s">
        <v>16</v>
      </c>
      <c r="B27" s="24">
        <v>0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4250.0200000000004</v>
      </c>
      <c r="L27" s="34">
        <v>12310.95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24">
        <v>0</v>
      </c>
      <c r="S27" s="24">
        <v>0</v>
      </c>
      <c r="T27" s="24">
        <v>0</v>
      </c>
      <c r="U27" s="24">
        <v>0</v>
      </c>
      <c r="V27" s="24">
        <v>0</v>
      </c>
      <c r="W27" s="24">
        <v>0</v>
      </c>
      <c r="X27" s="24">
        <v>0</v>
      </c>
      <c r="Y27" s="24">
        <v>0</v>
      </c>
      <c r="Z27" s="26">
        <v>0</v>
      </c>
    </row>
    <row r="28" spans="1:26" x14ac:dyDescent="0.2">
      <c r="A28" s="36" t="s">
        <v>65</v>
      </c>
      <c r="B28" s="24">
        <v>0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3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  <c r="R28" s="24">
        <v>0</v>
      </c>
      <c r="S28" s="24">
        <v>0</v>
      </c>
      <c r="T28" s="24">
        <v>0</v>
      </c>
      <c r="U28" s="24">
        <v>0</v>
      </c>
      <c r="V28" s="24">
        <v>0</v>
      </c>
      <c r="W28" s="24">
        <v>0</v>
      </c>
      <c r="X28" s="24">
        <v>0</v>
      </c>
      <c r="Y28" s="24">
        <v>3620.47</v>
      </c>
      <c r="Z28" s="26">
        <v>89809.8</v>
      </c>
    </row>
    <row r="29" spans="1:26" x14ac:dyDescent="0.2">
      <c r="A29" s="10" t="s">
        <v>17</v>
      </c>
      <c r="B29" s="24">
        <v>0</v>
      </c>
      <c r="C29" s="24">
        <v>0</v>
      </c>
      <c r="D29" s="24">
        <v>32210.54</v>
      </c>
      <c r="E29" s="24">
        <v>37843.08</v>
      </c>
      <c r="F29" s="24">
        <v>46122.3</v>
      </c>
      <c r="G29" s="24">
        <v>52896.800000000003</v>
      </c>
      <c r="H29" s="24">
        <v>67433.23</v>
      </c>
      <c r="I29" s="24">
        <v>80282.13</v>
      </c>
      <c r="J29" s="24">
        <v>100715.21</v>
      </c>
      <c r="K29" s="24">
        <v>213588.76</v>
      </c>
      <c r="L29" s="34">
        <v>155826</v>
      </c>
      <c r="M29" s="24">
        <v>150303.49</v>
      </c>
      <c r="N29" s="24">
        <v>145453.35</v>
      </c>
      <c r="O29" s="24">
        <v>131283.22</v>
      </c>
      <c r="P29" s="24">
        <v>155122.23999999999</v>
      </c>
      <c r="Q29" s="24">
        <v>151190.09</v>
      </c>
      <c r="R29" s="24">
        <v>160947.43</v>
      </c>
      <c r="S29" s="24">
        <v>123603.41</v>
      </c>
      <c r="T29" s="24">
        <v>77874.600000000006</v>
      </c>
      <c r="U29" s="24">
        <v>13265.64</v>
      </c>
      <c r="V29" s="24">
        <v>10554</v>
      </c>
      <c r="W29" s="24">
        <v>1261.31</v>
      </c>
      <c r="X29" s="24">
        <v>0</v>
      </c>
      <c r="Y29" s="24">
        <v>444.14</v>
      </c>
      <c r="Z29" s="26">
        <v>79837.95</v>
      </c>
    </row>
    <row r="30" spans="1:26" x14ac:dyDescent="0.2">
      <c r="A30" s="10" t="s">
        <v>27</v>
      </c>
      <c r="B30" s="24">
        <v>0</v>
      </c>
      <c r="C30" s="24">
        <v>0</v>
      </c>
      <c r="D30" s="24">
        <v>0</v>
      </c>
      <c r="E30" s="24">
        <v>12046.08</v>
      </c>
      <c r="F30" s="24">
        <v>12844.26</v>
      </c>
      <c r="G30" s="24">
        <v>21280.84</v>
      </c>
      <c r="H30" s="24">
        <v>0</v>
      </c>
      <c r="I30" s="24">
        <v>0</v>
      </c>
      <c r="J30" s="24">
        <v>0</v>
      </c>
      <c r="K30" s="24">
        <v>0</v>
      </c>
      <c r="L30" s="34">
        <v>0</v>
      </c>
      <c r="M30" s="24">
        <v>0</v>
      </c>
      <c r="N30" s="24">
        <v>0</v>
      </c>
      <c r="O30" s="24">
        <v>0</v>
      </c>
      <c r="P30" s="24">
        <v>0</v>
      </c>
      <c r="Q30" s="24">
        <v>0</v>
      </c>
      <c r="R30" s="24">
        <v>0</v>
      </c>
      <c r="S30" s="24">
        <v>0</v>
      </c>
      <c r="T30" s="24">
        <v>0</v>
      </c>
      <c r="U30" s="24">
        <v>0</v>
      </c>
      <c r="V30" s="24">
        <v>0</v>
      </c>
      <c r="W30" s="24">
        <v>0</v>
      </c>
      <c r="X30" s="24">
        <v>0</v>
      </c>
      <c r="Y30" s="24">
        <v>0</v>
      </c>
      <c r="Z30" s="26">
        <v>0</v>
      </c>
    </row>
    <row r="31" spans="1:26" x14ac:dyDescent="0.2">
      <c r="A31" s="10" t="s">
        <v>18</v>
      </c>
      <c r="B31" s="24">
        <v>0</v>
      </c>
      <c r="C31" s="24">
        <v>0</v>
      </c>
      <c r="D31" s="24">
        <v>8994.3700000000008</v>
      </c>
      <c r="E31" s="24">
        <v>11468.72</v>
      </c>
      <c r="F31" s="24">
        <v>14232.33</v>
      </c>
      <c r="G31" s="24">
        <v>20436.439999999999</v>
      </c>
      <c r="H31" s="24">
        <v>30664.31</v>
      </c>
      <c r="I31" s="24">
        <v>32833.82</v>
      </c>
      <c r="J31" s="24">
        <v>41312.620000000003</v>
      </c>
      <c r="K31" s="24">
        <v>78987.320000000007</v>
      </c>
      <c r="L31" s="34">
        <v>92364.71</v>
      </c>
      <c r="M31" s="24">
        <v>76324.800000000003</v>
      </c>
      <c r="N31" s="24">
        <v>64077.75</v>
      </c>
      <c r="O31" s="24">
        <v>55555.9</v>
      </c>
      <c r="P31" s="24">
        <v>63644.09</v>
      </c>
      <c r="Q31" s="24">
        <v>73546.929999999993</v>
      </c>
      <c r="R31" s="24">
        <v>87649.11</v>
      </c>
      <c r="S31" s="24">
        <v>66449.77</v>
      </c>
      <c r="T31" s="24">
        <v>29984.06</v>
      </c>
      <c r="U31" s="24">
        <v>5423.38</v>
      </c>
      <c r="V31" s="24">
        <v>3974.52</v>
      </c>
      <c r="W31" s="24">
        <v>1311.53</v>
      </c>
      <c r="X31" s="24">
        <v>0</v>
      </c>
      <c r="Y31" s="24">
        <v>2328.29</v>
      </c>
      <c r="Z31" s="26">
        <v>78495.89</v>
      </c>
    </row>
    <row r="32" spans="1:26" x14ac:dyDescent="0.2">
      <c r="A32" s="10" t="s">
        <v>19</v>
      </c>
      <c r="B32" s="24">
        <v>0</v>
      </c>
      <c r="C32" s="24">
        <v>0</v>
      </c>
      <c r="D32" s="24">
        <v>8871.5400000000009</v>
      </c>
      <c r="E32" s="24">
        <v>12233.38</v>
      </c>
      <c r="F32" s="24">
        <v>21793.5</v>
      </c>
      <c r="G32" s="24">
        <v>31541.05</v>
      </c>
      <c r="H32" s="24">
        <v>0</v>
      </c>
      <c r="I32" s="24">
        <v>0</v>
      </c>
      <c r="J32" s="24">
        <v>0</v>
      </c>
      <c r="K32" s="24">
        <v>0</v>
      </c>
      <c r="L32" s="34">
        <v>0</v>
      </c>
      <c r="M32" s="24">
        <v>0</v>
      </c>
      <c r="N32" s="24">
        <v>0</v>
      </c>
      <c r="O32" s="24">
        <v>0</v>
      </c>
      <c r="P32" s="24">
        <v>0</v>
      </c>
      <c r="Q32" s="24">
        <v>0</v>
      </c>
      <c r="R32" s="24">
        <v>0</v>
      </c>
      <c r="S32" s="24">
        <v>0</v>
      </c>
      <c r="T32" s="24">
        <v>0</v>
      </c>
      <c r="U32" s="24">
        <v>0</v>
      </c>
      <c r="V32" s="24">
        <v>0</v>
      </c>
      <c r="W32" s="24">
        <v>0</v>
      </c>
      <c r="X32" s="24">
        <v>0</v>
      </c>
      <c r="Y32" s="24">
        <v>0</v>
      </c>
      <c r="Z32" s="26">
        <v>0</v>
      </c>
    </row>
    <row r="33" spans="1:29" x14ac:dyDescent="0.2">
      <c r="A33" s="10" t="s">
        <v>20</v>
      </c>
      <c r="B33" s="24">
        <v>0</v>
      </c>
      <c r="C33" s="24">
        <v>2795.09</v>
      </c>
      <c r="D33" s="24">
        <v>32276.080000000002</v>
      </c>
      <c r="E33" s="24">
        <v>24630.19</v>
      </c>
      <c r="F33" s="24">
        <v>14199.03</v>
      </c>
      <c r="G33" s="24">
        <v>10925.54</v>
      </c>
      <c r="H33" s="24">
        <v>26381.27</v>
      </c>
      <c r="I33" s="24">
        <v>29745.23</v>
      </c>
      <c r="J33" s="24">
        <v>115893.31</v>
      </c>
      <c r="K33" s="24">
        <v>301656.37</v>
      </c>
      <c r="L33" s="34">
        <v>244433.89</v>
      </c>
      <c r="M33" s="24">
        <v>0</v>
      </c>
      <c r="N33" s="24">
        <v>0</v>
      </c>
      <c r="O33" s="24">
        <v>0</v>
      </c>
      <c r="P33" s="24">
        <v>72319.77</v>
      </c>
      <c r="Q33" s="24">
        <v>79317.67</v>
      </c>
      <c r="R33" s="24">
        <v>81550.92</v>
      </c>
      <c r="S33" s="24">
        <v>6562.12</v>
      </c>
      <c r="T33" s="24">
        <v>93.46</v>
      </c>
      <c r="U33" s="24">
        <v>0</v>
      </c>
      <c r="V33" s="24">
        <v>0</v>
      </c>
      <c r="W33" s="24">
        <v>0</v>
      </c>
      <c r="X33" s="24">
        <v>0</v>
      </c>
      <c r="Y33" s="24">
        <v>857.45</v>
      </c>
      <c r="Z33" s="26">
        <v>41518.449999999997</v>
      </c>
    </row>
    <row r="34" spans="1:29" x14ac:dyDescent="0.2">
      <c r="A34" s="29" t="s">
        <v>21</v>
      </c>
      <c r="B34" s="24">
        <v>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4263.67</v>
      </c>
      <c r="K34" s="24">
        <v>135382.04</v>
      </c>
      <c r="L34" s="34">
        <v>133732.76999999999</v>
      </c>
      <c r="M34" s="24">
        <v>100594.89</v>
      </c>
      <c r="N34" s="24">
        <v>74392.14</v>
      </c>
      <c r="O34" s="24">
        <v>95990.65</v>
      </c>
      <c r="P34" s="24">
        <v>104046.39</v>
      </c>
      <c r="Q34" s="24">
        <v>132450.04999999999</v>
      </c>
      <c r="R34" s="24">
        <v>135482.71</v>
      </c>
      <c r="S34" s="24">
        <v>57817.05</v>
      </c>
      <c r="T34" s="24">
        <v>23800.05</v>
      </c>
      <c r="U34" s="24">
        <v>3179.29</v>
      </c>
      <c r="V34" s="24">
        <v>2704.39</v>
      </c>
      <c r="W34" s="24">
        <v>301.52999999999997</v>
      </c>
      <c r="X34" s="24">
        <v>0</v>
      </c>
      <c r="Y34" s="24">
        <v>0</v>
      </c>
      <c r="Z34" s="26">
        <v>36186.58</v>
      </c>
    </row>
    <row r="35" spans="1:29" x14ac:dyDescent="0.2">
      <c r="A35" s="36" t="s">
        <v>48</v>
      </c>
      <c r="B35" s="24">
        <v>0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258466.47</v>
      </c>
      <c r="L35" s="34">
        <v>166032.09</v>
      </c>
      <c r="M35" s="24">
        <v>0</v>
      </c>
      <c r="N35" s="24">
        <v>0</v>
      </c>
      <c r="O35" s="24">
        <v>0</v>
      </c>
      <c r="P35" s="24">
        <v>14675.22</v>
      </c>
      <c r="Q35" s="24">
        <v>68007.839999999997</v>
      </c>
      <c r="R35" s="24">
        <v>0</v>
      </c>
      <c r="S35" s="24">
        <v>0</v>
      </c>
      <c r="T35" s="24">
        <v>0</v>
      </c>
      <c r="U35" s="24">
        <v>0</v>
      </c>
      <c r="V35" s="24">
        <v>0</v>
      </c>
      <c r="W35" s="24">
        <v>0</v>
      </c>
      <c r="X35" s="24">
        <v>0</v>
      </c>
      <c r="Y35" s="24">
        <v>0</v>
      </c>
      <c r="Z35" s="26">
        <v>0</v>
      </c>
    </row>
    <row r="36" spans="1:29" x14ac:dyDescent="0.2">
      <c r="A36" s="10" t="s">
        <v>28</v>
      </c>
      <c r="B36" s="24">
        <v>0</v>
      </c>
      <c r="C36" s="24">
        <v>0</v>
      </c>
      <c r="D36" s="24">
        <v>0</v>
      </c>
      <c r="E36" s="24">
        <v>18161.900000000001</v>
      </c>
      <c r="F36" s="24">
        <v>22595.94</v>
      </c>
      <c r="G36" s="24">
        <v>29011.14</v>
      </c>
      <c r="H36" s="24">
        <v>39570.51</v>
      </c>
      <c r="I36" s="24">
        <v>47381.07</v>
      </c>
      <c r="J36" s="24">
        <v>69496.929999999993</v>
      </c>
      <c r="K36" s="24">
        <v>139910.60999999999</v>
      </c>
      <c r="L36" s="34">
        <v>143254.15</v>
      </c>
      <c r="M36" s="24">
        <v>101355.89</v>
      </c>
      <c r="N36" s="24">
        <v>93563.33</v>
      </c>
      <c r="O36" s="24">
        <v>97640.74</v>
      </c>
      <c r="P36" s="24">
        <v>123119.23</v>
      </c>
      <c r="Q36" s="24">
        <v>121062.51</v>
      </c>
      <c r="R36" s="24">
        <v>151479.79</v>
      </c>
      <c r="S36" s="24">
        <v>110555.02</v>
      </c>
      <c r="T36" s="24">
        <v>56477.22</v>
      </c>
      <c r="U36" s="24">
        <v>10816.38</v>
      </c>
      <c r="V36" s="24">
        <v>7772.59</v>
      </c>
      <c r="W36" s="24">
        <v>1972.59</v>
      </c>
      <c r="X36" s="24">
        <v>0</v>
      </c>
      <c r="Y36" s="24">
        <v>3366.18</v>
      </c>
      <c r="Z36" s="26">
        <v>88383.78</v>
      </c>
    </row>
    <row r="37" spans="1:29" x14ac:dyDescent="0.2">
      <c r="A37" s="10" t="s">
        <v>22</v>
      </c>
      <c r="B37" s="24">
        <v>0</v>
      </c>
      <c r="C37" s="24">
        <v>0</v>
      </c>
      <c r="D37" s="24">
        <v>7170.84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34">
        <v>0</v>
      </c>
      <c r="M37" s="24">
        <v>0</v>
      </c>
      <c r="N37" s="24">
        <v>0</v>
      </c>
      <c r="O37" s="24">
        <v>0</v>
      </c>
      <c r="P37" s="24">
        <v>0</v>
      </c>
      <c r="Q37" s="24">
        <v>0</v>
      </c>
      <c r="R37" s="24">
        <v>0</v>
      </c>
      <c r="S37" s="24">
        <v>0</v>
      </c>
      <c r="T37" s="24">
        <v>0</v>
      </c>
      <c r="U37" s="24">
        <v>0</v>
      </c>
      <c r="V37" s="24">
        <v>0</v>
      </c>
      <c r="W37" s="24">
        <v>0</v>
      </c>
      <c r="X37" s="24">
        <v>0</v>
      </c>
      <c r="Y37" s="24">
        <v>0</v>
      </c>
      <c r="Z37" s="26">
        <v>0</v>
      </c>
    </row>
    <row r="38" spans="1:29" x14ac:dyDescent="0.2">
      <c r="A38" s="14" t="s">
        <v>31</v>
      </c>
      <c r="B38" s="17">
        <f t="shared" ref="B38:Z38" si="0">SUM(B5:B37)</f>
        <v>5890.97</v>
      </c>
      <c r="C38" s="17">
        <f t="shared" si="0"/>
        <v>11827.98</v>
      </c>
      <c r="D38" s="17">
        <f t="shared" si="0"/>
        <v>282039.98000000004</v>
      </c>
      <c r="E38" s="17">
        <f t="shared" si="0"/>
        <v>282804.87000000005</v>
      </c>
      <c r="F38" s="17">
        <f t="shared" si="0"/>
        <v>384395.38000000006</v>
      </c>
      <c r="G38" s="17">
        <f t="shared" si="0"/>
        <v>535422.15999999992</v>
      </c>
      <c r="H38" s="17">
        <f t="shared" si="0"/>
        <v>651937.98</v>
      </c>
      <c r="I38" s="17">
        <f t="shared" si="0"/>
        <v>753421.53</v>
      </c>
      <c r="J38" s="17">
        <f t="shared" si="0"/>
        <v>1040823.5900000001</v>
      </c>
      <c r="K38" s="17">
        <f t="shared" si="0"/>
        <v>3075266.3300000005</v>
      </c>
      <c r="L38" s="17">
        <f t="shared" si="0"/>
        <v>2878816.06</v>
      </c>
      <c r="M38" s="17">
        <f t="shared" si="0"/>
        <v>1414591.0499999998</v>
      </c>
      <c r="N38" s="17">
        <f t="shared" si="0"/>
        <v>1322265.22</v>
      </c>
      <c r="O38" s="17">
        <f t="shared" si="0"/>
        <v>1414891.0279999997</v>
      </c>
      <c r="P38" s="17">
        <f t="shared" si="0"/>
        <v>1722676.1199999999</v>
      </c>
      <c r="Q38" s="17">
        <f t="shared" si="0"/>
        <v>1890909.81</v>
      </c>
      <c r="R38" s="17">
        <f t="shared" si="0"/>
        <v>2006387.9699999997</v>
      </c>
      <c r="S38" s="17">
        <f t="shared" si="0"/>
        <v>1195247.9500000002</v>
      </c>
      <c r="T38" s="17">
        <f>SUM(T5:T37)</f>
        <v>608721.15</v>
      </c>
      <c r="U38" s="17">
        <f>SUM(U5:U37)</f>
        <v>131441.82</v>
      </c>
      <c r="V38" s="17">
        <f>SUM(V5:V37)</f>
        <v>94309.549999999988</v>
      </c>
      <c r="W38" s="17">
        <f>SUM(W5:W37)</f>
        <v>30967.649999999998</v>
      </c>
      <c r="X38" s="17">
        <f t="shared" ref="X38:Y38" si="1">SUM(X5:X37)</f>
        <v>0</v>
      </c>
      <c r="Y38" s="17">
        <f t="shared" si="1"/>
        <v>57702.22</v>
      </c>
      <c r="Z38" s="19">
        <f t="shared" si="0"/>
        <v>2124856.71</v>
      </c>
    </row>
    <row r="39" spans="1:29" x14ac:dyDescent="0.2">
      <c r="A39" s="14" t="s">
        <v>32</v>
      </c>
      <c r="B39" s="15" t="s">
        <v>33</v>
      </c>
      <c r="C39" s="16">
        <f t="shared" ref="C39:J39" si="2">(C38-B38)/B38</f>
        <v>1.0078153512918924</v>
      </c>
      <c r="D39" s="16">
        <f t="shared" si="2"/>
        <v>22.845151919431725</v>
      </c>
      <c r="E39" s="16">
        <f t="shared" si="2"/>
        <v>2.7119913992335906E-3</v>
      </c>
      <c r="F39" s="16">
        <f t="shared" si="2"/>
        <v>0.35922475451006197</v>
      </c>
      <c r="G39" s="16">
        <f t="shared" si="2"/>
        <v>0.3928943682933958</v>
      </c>
      <c r="H39" s="16">
        <f t="shared" si="2"/>
        <v>0.21761486300828506</v>
      </c>
      <c r="I39" s="30">
        <f t="shared" si="2"/>
        <v>0.1556644237846061</v>
      </c>
      <c r="J39" s="30">
        <f t="shared" si="2"/>
        <v>0.38146249948551381</v>
      </c>
      <c r="K39" s="30">
        <f t="shared" ref="K39:P39" si="3">(K38-J38)/J38</f>
        <v>1.9546470310112787</v>
      </c>
      <c r="L39" s="30">
        <f t="shared" si="3"/>
        <v>-6.3880733868016057E-2</v>
      </c>
      <c r="M39" s="30">
        <f t="shared" si="3"/>
        <v>-0.50862055076905477</v>
      </c>
      <c r="N39" s="30">
        <f t="shared" si="3"/>
        <v>-6.5266799192600478E-2</v>
      </c>
      <c r="O39" s="30">
        <f t="shared" si="3"/>
        <v>7.0050854094157997E-2</v>
      </c>
      <c r="P39" s="30">
        <f t="shared" si="3"/>
        <v>0.21753271871054669</v>
      </c>
      <c r="Q39" s="30">
        <f t="shared" ref="Q39:V39" si="4">(Q38-P38)/P38</f>
        <v>9.7658339862515875E-2</v>
      </c>
      <c r="R39" s="30">
        <f t="shared" si="4"/>
        <v>6.1070157544954339E-2</v>
      </c>
      <c r="S39" s="30">
        <f t="shared" si="4"/>
        <v>-0.40427874973751943</v>
      </c>
      <c r="T39" s="30">
        <f t="shared" si="4"/>
        <v>-0.49071558750634131</v>
      </c>
      <c r="U39" s="30">
        <f t="shared" si="4"/>
        <v>-0.7840689123418827</v>
      </c>
      <c r="V39" s="30">
        <f t="shared" si="4"/>
        <v>-0.28249966410994626</v>
      </c>
      <c r="W39" s="30">
        <f>(W38-V38)/V38</f>
        <v>-0.67163823812116585</v>
      </c>
      <c r="X39" s="30">
        <f>(X38-W38)/W38</f>
        <v>-1</v>
      </c>
      <c r="Y39" s="41" t="e">
        <f>(Y38-X38)/X38</f>
        <v>#DIV/0!</v>
      </c>
      <c r="Z39" s="31">
        <f>(Z38-Y38)/Y38</f>
        <v>35.824522696007186</v>
      </c>
    </row>
    <row r="40" spans="1:29" x14ac:dyDescent="0.2">
      <c r="A40" s="21" t="s">
        <v>54</v>
      </c>
      <c r="B40" s="22">
        <f>COUNTIF(B5:B37,"&gt;0")</f>
        <v>1</v>
      </c>
      <c r="C40" s="22">
        <f t="shared" ref="C40:Z40" si="5">COUNTIF(C5:C37,"&gt;0")</f>
        <v>2</v>
      </c>
      <c r="D40" s="22">
        <f t="shared" si="5"/>
        <v>17</v>
      </c>
      <c r="E40" s="22">
        <f t="shared" si="5"/>
        <v>13</v>
      </c>
      <c r="F40" s="22">
        <f t="shared" si="5"/>
        <v>14</v>
      </c>
      <c r="G40" s="22">
        <f t="shared" si="5"/>
        <v>15</v>
      </c>
      <c r="H40" s="22">
        <f t="shared" si="5"/>
        <v>13</v>
      </c>
      <c r="I40" s="22">
        <f t="shared" si="5"/>
        <v>14</v>
      </c>
      <c r="J40" s="22">
        <f t="shared" si="5"/>
        <v>15</v>
      </c>
      <c r="K40" s="22">
        <f t="shared" si="5"/>
        <v>20</v>
      </c>
      <c r="L40" s="22">
        <f t="shared" si="5"/>
        <v>21</v>
      </c>
      <c r="M40" s="22">
        <f t="shared" si="5"/>
        <v>15</v>
      </c>
      <c r="N40" s="22">
        <f t="shared" ref="N40:Y40" si="6">COUNTIF(N5:N37,"&gt;0")</f>
        <v>16</v>
      </c>
      <c r="O40" s="22">
        <f t="shared" si="6"/>
        <v>17</v>
      </c>
      <c r="P40" s="22">
        <f t="shared" si="6"/>
        <v>18</v>
      </c>
      <c r="Q40" s="22">
        <f t="shared" si="6"/>
        <v>18</v>
      </c>
      <c r="R40" s="22">
        <f t="shared" si="6"/>
        <v>18</v>
      </c>
      <c r="S40" s="22">
        <f t="shared" si="6"/>
        <v>16</v>
      </c>
      <c r="T40" s="22">
        <f t="shared" si="6"/>
        <v>17</v>
      </c>
      <c r="U40" s="22">
        <f t="shared" si="6"/>
        <v>14</v>
      </c>
      <c r="V40" s="22">
        <f t="shared" si="6"/>
        <v>14</v>
      </c>
      <c r="W40" s="22">
        <f t="shared" si="6"/>
        <v>13</v>
      </c>
      <c r="X40" s="22">
        <f t="shared" ref="X40" si="7">COUNTIF(X5:X37,"&gt;0")</f>
        <v>0</v>
      </c>
      <c r="Y40" s="22">
        <f t="shared" si="6"/>
        <v>14</v>
      </c>
      <c r="Z40" s="35">
        <f t="shared" si="5"/>
        <v>17</v>
      </c>
    </row>
    <row r="41" spans="1:29" x14ac:dyDescent="0.2">
      <c r="A41" s="42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4"/>
    </row>
    <row r="42" spans="1:29" x14ac:dyDescent="0.2">
      <c r="A42" s="45" t="s">
        <v>70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4"/>
    </row>
    <row r="43" spans="1:29" x14ac:dyDescent="0.2">
      <c r="A43" s="1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3"/>
    </row>
    <row r="44" spans="1:29" ht="13.5" customHeight="1" thickBot="1" x14ac:dyDescent="0.25">
      <c r="A44" s="49" t="s">
        <v>56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1"/>
      <c r="AA44" s="37"/>
      <c r="AB44" s="37"/>
      <c r="AC44" s="37"/>
    </row>
  </sheetData>
  <mergeCells count="4">
    <mergeCell ref="A44:Z44"/>
    <mergeCell ref="A1:Z1"/>
    <mergeCell ref="A2:Z2"/>
    <mergeCell ref="A3:Z3"/>
  </mergeCells>
  <phoneticPr fontId="0" type="noConversion"/>
  <printOptions horizontalCentered="1"/>
  <pageMargins left="0.5" right="0.5" top="0.5" bottom="0.5" header="0.3" footer="0.3"/>
  <pageSetup paperSize="5" scale="53" fitToHeight="0" orientation="landscape" r:id="rId1"/>
  <headerFooter>
    <oddFooter>&amp;L&amp;12Office of Economic and Demographic Research&amp;R&amp;12December 20, 2023</oddFooter>
  </headerFooter>
  <ignoredErrors>
    <ignoredError sqref="B38 C38:H38" formulaRange="1"/>
    <ignoredError sqref="C39:H39 Y39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Firefighters' Pension</vt:lpstr>
      <vt:lpstr>Firefighters' Supplemental Comp</vt:lpstr>
      <vt:lpstr>'Firefighters'' Pension'!Print_Area</vt:lpstr>
      <vt:lpstr>'Firefighters'' Supplemental Comp'!Print_Area</vt:lpstr>
      <vt:lpstr>'Firefighters'' Pension'!Print_Titles</vt:lpstr>
      <vt:lpstr>'Firefighters'' Supplemental Comp'!Print_Titles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State of Florida</dc:creator>
  <cp:lastModifiedBy>O'Cain, Steve</cp:lastModifiedBy>
  <cp:lastPrinted>2023-12-20T20:24:39Z</cp:lastPrinted>
  <dcterms:created xsi:type="dcterms:W3CDTF">2000-07-05T17:45:16Z</dcterms:created>
  <dcterms:modified xsi:type="dcterms:W3CDTF">2023-12-20T20:24:41Z</dcterms:modified>
</cp:coreProperties>
</file>