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onferences\measures-affecting-revenues\"/>
    </mc:Choice>
  </mc:AlternateContent>
  <bookViews>
    <workbookView xWindow="-495" yWindow="195" windowWidth="13950" windowHeight="6960" tabRatio="604"/>
  </bookViews>
  <sheets>
    <sheet name="Measures " sheetId="8" r:id="rId1"/>
    <sheet name="By Source" sheetId="9" r:id="rId2"/>
    <sheet name="b" sheetId="5" state="hidden" r:id="rId3"/>
    <sheet name="GR by Source" sheetId="7" r:id="rId4"/>
  </sheets>
  <externalReferences>
    <externalReference r:id="rId5"/>
  </externalReferences>
  <definedNames>
    <definedName name="_xlnm._FilterDatabase" localSheetId="1" hidden="1">'By Source'!#REF!</definedName>
    <definedName name="_xlnm._FilterDatabase" localSheetId="0" hidden="1">'Measures '!#REF!</definedName>
    <definedName name="_Key1" localSheetId="1" hidden="1">'By Source'!#REF!</definedName>
    <definedName name="_Key1" localSheetId="0" hidden="1">'Measures '!#REF!</definedName>
    <definedName name="_Key1" hidden="1">#REF!</definedName>
    <definedName name="_Key2" localSheetId="1" hidden="1">'By Source'!#REF!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1" hidden="1">'By Source'!#REF!</definedName>
    <definedName name="_Sort" localSheetId="0" hidden="1">'Measures '!#REF!</definedName>
    <definedName name="_Sort" hidden="1">#REF!</definedName>
    <definedName name="dsfgdsg" hidden="1">#REF!</definedName>
    <definedName name="OLE_LINK1" localSheetId="1">'By Source'!#REF!</definedName>
    <definedName name="OLE_LINK1" localSheetId="0">'Measures '!#REF!</definedName>
    <definedName name="_xlnm.Print_Area" localSheetId="2">b!$A$1:$O$68</definedName>
    <definedName name="_xlnm.Print_Area" localSheetId="1">'By Source'!$A$1:$O$147</definedName>
    <definedName name="_xlnm.Print_Area" localSheetId="3">'GR by Source'!$A$1:$O$36</definedName>
    <definedName name="_xlnm.Print_Area" localSheetId="0">'Measures '!$A$1:$O$142</definedName>
    <definedName name="_xlnm.Print_Titles" localSheetId="2">b!$1:$20</definedName>
    <definedName name="_xlnm.Print_Titles" localSheetId="1">'By Source'!$1:$7</definedName>
    <definedName name="_xlnm.Print_Titles" localSheetId="3">'GR by Source'!$1:$8</definedName>
    <definedName name="_xlnm.Print_Titles" localSheetId="0">'Measures '!$1:$7</definedName>
    <definedName name="Print_Titles_MI" localSheetId="1">'By Source'!$6:$7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AY77" i="9" l="1"/>
  <c r="AX77" i="9"/>
  <c r="AW77" i="9"/>
  <c r="AV77" i="9"/>
  <c r="AU77" i="9"/>
  <c r="AT77" i="9"/>
  <c r="AS77" i="9"/>
  <c r="AR77" i="9"/>
  <c r="AP77" i="9"/>
  <c r="AO77" i="9"/>
  <c r="AN77" i="9"/>
  <c r="AM77" i="9"/>
  <c r="AL77" i="9"/>
  <c r="AK77" i="9"/>
  <c r="AJ77" i="9"/>
  <c r="AI77" i="9"/>
  <c r="AG77" i="9"/>
  <c r="AF77" i="9"/>
  <c r="AE77" i="9"/>
  <c r="AD77" i="9"/>
  <c r="AC77" i="9"/>
  <c r="AB77" i="9"/>
  <c r="AA77" i="9"/>
  <c r="Z77" i="9"/>
  <c r="X77" i="9"/>
  <c r="W77" i="9"/>
  <c r="V77" i="9"/>
  <c r="U77" i="9"/>
  <c r="T77" i="9"/>
  <c r="S77" i="9"/>
  <c r="R77" i="9"/>
  <c r="Q77" i="9"/>
  <c r="O77" i="9"/>
  <c r="N77" i="9"/>
  <c r="M77" i="9"/>
  <c r="L77" i="9"/>
  <c r="K77" i="9"/>
  <c r="J77" i="9"/>
  <c r="I77" i="9"/>
  <c r="H77" i="9"/>
  <c r="AY72" i="9"/>
  <c r="AX72" i="9"/>
  <c r="AW72" i="9"/>
  <c r="AV72" i="9"/>
  <c r="AU72" i="9"/>
  <c r="AT72" i="9"/>
  <c r="AS72" i="9"/>
  <c r="AR72" i="9"/>
  <c r="AP72" i="9"/>
  <c r="AO72" i="9"/>
  <c r="AN72" i="9"/>
  <c r="AM72" i="9"/>
  <c r="AL72" i="9"/>
  <c r="AK72" i="9"/>
  <c r="AJ72" i="9"/>
  <c r="AI72" i="9"/>
  <c r="AG72" i="9"/>
  <c r="AF72" i="9"/>
  <c r="AE72" i="9"/>
  <c r="AD72" i="9"/>
  <c r="AC72" i="9"/>
  <c r="AB72" i="9"/>
  <c r="AA72" i="9"/>
  <c r="Z72" i="9"/>
  <c r="X72" i="9"/>
  <c r="W72" i="9"/>
  <c r="V72" i="9"/>
  <c r="U72" i="9"/>
  <c r="T72" i="9"/>
  <c r="S72" i="9"/>
  <c r="R72" i="9"/>
  <c r="Q72" i="9"/>
  <c r="O72" i="9"/>
  <c r="N72" i="9"/>
  <c r="M72" i="9"/>
  <c r="L72" i="9"/>
  <c r="K72" i="9"/>
  <c r="J72" i="9"/>
  <c r="I72" i="9"/>
  <c r="H72" i="9"/>
  <c r="AY68" i="9"/>
  <c r="AX68" i="9"/>
  <c r="AW68" i="9"/>
  <c r="AV68" i="9"/>
  <c r="AU68" i="9"/>
  <c r="AT68" i="9"/>
  <c r="AS68" i="9"/>
  <c r="AR68" i="9"/>
  <c r="AP68" i="9"/>
  <c r="AO68" i="9"/>
  <c r="AN68" i="9"/>
  <c r="AM68" i="9"/>
  <c r="AL68" i="9"/>
  <c r="AK68" i="9"/>
  <c r="AJ68" i="9"/>
  <c r="AI68" i="9"/>
  <c r="AG68" i="9"/>
  <c r="AF68" i="9"/>
  <c r="AE68" i="9"/>
  <c r="AD68" i="9"/>
  <c r="AC68" i="9"/>
  <c r="AB68" i="9"/>
  <c r="AA68" i="9"/>
  <c r="Z68" i="9"/>
  <c r="X68" i="9"/>
  <c r="W68" i="9"/>
  <c r="V68" i="9"/>
  <c r="U68" i="9"/>
  <c r="T68" i="9"/>
  <c r="S68" i="9"/>
  <c r="R68" i="9"/>
  <c r="Q68" i="9"/>
  <c r="O68" i="9"/>
  <c r="N68" i="9"/>
  <c r="M68" i="9"/>
  <c r="L68" i="9"/>
  <c r="K68" i="9"/>
  <c r="J68" i="9"/>
  <c r="I68" i="9"/>
  <c r="H68" i="9"/>
  <c r="AY64" i="9"/>
  <c r="AX64" i="9"/>
  <c r="AW64" i="9"/>
  <c r="AV64" i="9"/>
  <c r="AU64" i="9"/>
  <c r="AT64" i="9"/>
  <c r="AS64" i="9"/>
  <c r="AR64" i="9"/>
  <c r="AP64" i="9"/>
  <c r="AO64" i="9"/>
  <c r="AN64" i="9"/>
  <c r="AM64" i="9"/>
  <c r="AL64" i="9"/>
  <c r="AK64" i="9"/>
  <c r="AJ64" i="9"/>
  <c r="AI64" i="9"/>
  <c r="AG64" i="9"/>
  <c r="AF64" i="9"/>
  <c r="AE64" i="9"/>
  <c r="AD64" i="9"/>
  <c r="AC64" i="9"/>
  <c r="AB64" i="9"/>
  <c r="AA64" i="9"/>
  <c r="Z64" i="9"/>
  <c r="X64" i="9"/>
  <c r="W64" i="9"/>
  <c r="V64" i="9"/>
  <c r="U64" i="9"/>
  <c r="T64" i="9"/>
  <c r="S64" i="9"/>
  <c r="R64" i="9"/>
  <c r="Q64" i="9"/>
  <c r="O64" i="9"/>
  <c r="N64" i="9"/>
  <c r="M64" i="9"/>
  <c r="L64" i="9"/>
  <c r="K64" i="9"/>
  <c r="J64" i="9"/>
  <c r="I64" i="9"/>
  <c r="H64" i="9"/>
  <c r="AY58" i="9"/>
  <c r="AX58" i="9"/>
  <c r="AW58" i="9"/>
  <c r="AV58" i="9"/>
  <c r="AU58" i="9"/>
  <c r="AT58" i="9"/>
  <c r="AS58" i="9"/>
  <c r="AR58" i="9"/>
  <c r="AP58" i="9"/>
  <c r="AO58" i="9"/>
  <c r="AN58" i="9"/>
  <c r="AM58" i="9"/>
  <c r="AL58" i="9"/>
  <c r="AK58" i="9"/>
  <c r="AJ58" i="9"/>
  <c r="AI58" i="9"/>
  <c r="AG58" i="9"/>
  <c r="AF58" i="9"/>
  <c r="AE58" i="9"/>
  <c r="AD58" i="9"/>
  <c r="AC58" i="9"/>
  <c r="AB58" i="9"/>
  <c r="AA58" i="9"/>
  <c r="Z58" i="9"/>
  <c r="X58" i="9"/>
  <c r="W58" i="9"/>
  <c r="V58" i="9"/>
  <c r="U58" i="9"/>
  <c r="T58" i="9"/>
  <c r="S58" i="9"/>
  <c r="R58" i="9"/>
  <c r="Q58" i="9"/>
  <c r="O58" i="9"/>
  <c r="N58" i="9"/>
  <c r="M58" i="9"/>
  <c r="L58" i="9"/>
  <c r="K58" i="9"/>
  <c r="J58" i="9"/>
  <c r="I58" i="9"/>
  <c r="H58" i="9"/>
  <c r="AY43" i="9"/>
  <c r="AX43" i="9"/>
  <c r="AW43" i="9"/>
  <c r="AV43" i="9"/>
  <c r="AU43" i="9"/>
  <c r="AT43" i="9"/>
  <c r="AS43" i="9"/>
  <c r="AR43" i="9"/>
  <c r="AP43" i="9"/>
  <c r="AO43" i="9"/>
  <c r="AN43" i="9"/>
  <c r="AM43" i="9"/>
  <c r="AL43" i="9"/>
  <c r="AK43" i="9"/>
  <c r="AJ43" i="9"/>
  <c r="AI43" i="9"/>
  <c r="AG43" i="9"/>
  <c r="AF43" i="9"/>
  <c r="AE43" i="9"/>
  <c r="AD43" i="9"/>
  <c r="AC43" i="9"/>
  <c r="AB43" i="9"/>
  <c r="AA43" i="9"/>
  <c r="Z43" i="9"/>
  <c r="X43" i="9"/>
  <c r="W43" i="9"/>
  <c r="V43" i="9"/>
  <c r="U43" i="9"/>
  <c r="T43" i="9"/>
  <c r="S43" i="9"/>
  <c r="R43" i="9"/>
  <c r="Q43" i="9"/>
  <c r="O43" i="9"/>
  <c r="N43" i="9"/>
  <c r="M43" i="9"/>
  <c r="L43" i="9"/>
  <c r="K43" i="9"/>
  <c r="J43" i="9"/>
  <c r="I43" i="9"/>
  <c r="H43" i="9"/>
  <c r="AY38" i="9"/>
  <c r="AX38" i="9"/>
  <c r="AW38" i="9"/>
  <c r="AV38" i="9"/>
  <c r="AU38" i="9"/>
  <c r="AT38" i="9"/>
  <c r="AS38" i="9"/>
  <c r="AR38" i="9"/>
  <c r="AP38" i="9"/>
  <c r="AO38" i="9"/>
  <c r="AN38" i="9"/>
  <c r="AM38" i="9"/>
  <c r="AL38" i="9"/>
  <c r="AK38" i="9"/>
  <c r="AJ38" i="9"/>
  <c r="AI38" i="9"/>
  <c r="AG38" i="9"/>
  <c r="AF38" i="9"/>
  <c r="AE38" i="9"/>
  <c r="AD38" i="9"/>
  <c r="AC38" i="9"/>
  <c r="AB38" i="9"/>
  <c r="AA38" i="9"/>
  <c r="Z38" i="9"/>
  <c r="X38" i="9"/>
  <c r="W38" i="9"/>
  <c r="V38" i="9"/>
  <c r="U38" i="9"/>
  <c r="T38" i="9"/>
  <c r="S38" i="9"/>
  <c r="R38" i="9"/>
  <c r="Q38" i="9"/>
  <c r="O38" i="9"/>
  <c r="N38" i="9"/>
  <c r="M38" i="9"/>
  <c r="L38" i="9"/>
  <c r="K38" i="9"/>
  <c r="J38" i="9"/>
  <c r="I38" i="9"/>
  <c r="H38" i="9"/>
  <c r="AY34" i="9"/>
  <c r="AX34" i="9"/>
  <c r="AW34" i="9"/>
  <c r="AV34" i="9"/>
  <c r="AU34" i="9"/>
  <c r="AT34" i="9"/>
  <c r="AS34" i="9"/>
  <c r="AR34" i="9"/>
  <c r="AP34" i="9"/>
  <c r="AO34" i="9"/>
  <c r="AN34" i="9"/>
  <c r="AM34" i="9"/>
  <c r="AL34" i="9"/>
  <c r="AK34" i="9"/>
  <c r="AJ34" i="9"/>
  <c r="AI34" i="9"/>
  <c r="AG34" i="9"/>
  <c r="AF34" i="9"/>
  <c r="AE34" i="9"/>
  <c r="AD34" i="9"/>
  <c r="AC34" i="9"/>
  <c r="AB34" i="9"/>
  <c r="AA34" i="9"/>
  <c r="Z34" i="9"/>
  <c r="X34" i="9"/>
  <c r="W34" i="9"/>
  <c r="V34" i="9"/>
  <c r="U34" i="9"/>
  <c r="T34" i="9"/>
  <c r="S34" i="9"/>
  <c r="R34" i="9"/>
  <c r="Q34" i="9"/>
  <c r="O34" i="9"/>
  <c r="N34" i="9"/>
  <c r="M34" i="9"/>
  <c r="L34" i="9"/>
  <c r="K34" i="9"/>
  <c r="J34" i="9"/>
  <c r="I34" i="9"/>
  <c r="H34" i="9"/>
  <c r="AY27" i="9"/>
  <c r="AX27" i="9"/>
  <c r="AW27" i="9"/>
  <c r="AV27" i="9"/>
  <c r="AU27" i="9"/>
  <c r="AT27" i="9"/>
  <c r="AS27" i="9"/>
  <c r="AR27" i="9"/>
  <c r="AP27" i="9"/>
  <c r="AO27" i="9"/>
  <c r="AN27" i="9"/>
  <c r="AM27" i="9"/>
  <c r="AL27" i="9"/>
  <c r="AK27" i="9"/>
  <c r="AJ27" i="9"/>
  <c r="AI27" i="9"/>
  <c r="AG27" i="9"/>
  <c r="AF27" i="9"/>
  <c r="AE27" i="9"/>
  <c r="AD27" i="9"/>
  <c r="AC27" i="9"/>
  <c r="AB27" i="9"/>
  <c r="AA27" i="9"/>
  <c r="Z27" i="9"/>
  <c r="X27" i="9"/>
  <c r="W27" i="9"/>
  <c r="V27" i="9"/>
  <c r="U27" i="9"/>
  <c r="T27" i="9"/>
  <c r="S27" i="9"/>
  <c r="R27" i="9"/>
  <c r="Q27" i="9"/>
  <c r="O27" i="9"/>
  <c r="N27" i="9"/>
  <c r="M27" i="9"/>
  <c r="L27" i="9"/>
  <c r="K27" i="9"/>
  <c r="J27" i="9"/>
  <c r="I27" i="9"/>
  <c r="H27" i="9"/>
  <c r="AY23" i="9"/>
  <c r="AX23" i="9"/>
  <c r="AW23" i="9"/>
  <c r="AV23" i="9"/>
  <c r="AU23" i="9"/>
  <c r="AT23" i="9"/>
  <c r="AS23" i="9"/>
  <c r="AR23" i="9"/>
  <c r="AP23" i="9"/>
  <c r="AO23" i="9"/>
  <c r="AN23" i="9"/>
  <c r="AM23" i="9"/>
  <c r="AL23" i="9"/>
  <c r="AK23" i="9"/>
  <c r="AJ23" i="9"/>
  <c r="AI23" i="9"/>
  <c r="AG23" i="9"/>
  <c r="AF23" i="9"/>
  <c r="AE23" i="9"/>
  <c r="AD23" i="9"/>
  <c r="AC23" i="9"/>
  <c r="AB23" i="9"/>
  <c r="AA23" i="9"/>
  <c r="Z23" i="9"/>
  <c r="X23" i="9"/>
  <c r="W23" i="9"/>
  <c r="V23" i="9"/>
  <c r="U23" i="9"/>
  <c r="T23" i="9"/>
  <c r="S23" i="9"/>
  <c r="R23" i="9"/>
  <c r="Q23" i="9"/>
  <c r="O23" i="9"/>
  <c r="N23" i="9"/>
  <c r="M23" i="9"/>
  <c r="L23" i="9"/>
  <c r="K23" i="9"/>
  <c r="J23" i="9"/>
  <c r="I23" i="9"/>
  <c r="H23" i="9"/>
  <c r="AY17" i="9"/>
  <c r="AX17" i="9"/>
  <c r="AW17" i="9"/>
  <c r="AV17" i="9"/>
  <c r="AU17" i="9"/>
  <c r="AT17" i="9"/>
  <c r="AS17" i="9"/>
  <c r="AR17" i="9"/>
  <c r="AP17" i="9"/>
  <c r="AO17" i="9"/>
  <c r="AN17" i="9"/>
  <c r="AM17" i="9"/>
  <c r="AL17" i="9"/>
  <c r="AK17" i="9"/>
  <c r="AJ17" i="9"/>
  <c r="AI17" i="9"/>
  <c r="AG17" i="9"/>
  <c r="AF17" i="9"/>
  <c r="AE17" i="9"/>
  <c r="AD17" i="9"/>
  <c r="AC17" i="9"/>
  <c r="AB17" i="9"/>
  <c r="AA17" i="9"/>
  <c r="Z17" i="9"/>
  <c r="X17" i="9"/>
  <c r="W17" i="9"/>
  <c r="V17" i="9"/>
  <c r="U17" i="9"/>
  <c r="T17" i="9"/>
  <c r="S17" i="9"/>
  <c r="R17" i="9"/>
  <c r="Q17" i="9"/>
  <c r="O17" i="9"/>
  <c r="N17" i="9"/>
  <c r="M17" i="9"/>
  <c r="L17" i="9"/>
  <c r="K17" i="9"/>
  <c r="J17" i="9"/>
  <c r="I17" i="9"/>
  <c r="H17" i="9"/>
  <c r="A4" i="9"/>
  <c r="F1" i="9"/>
  <c r="H76" i="8"/>
  <c r="I76" i="8"/>
  <c r="J76" i="8"/>
  <c r="K76" i="8"/>
  <c r="L76" i="8"/>
  <c r="M76" i="8"/>
  <c r="N76" i="8"/>
  <c r="O76" i="8"/>
  <c r="O80" i="8" s="1"/>
  <c r="Q76" i="8"/>
  <c r="Q80" i="8" s="1"/>
  <c r="R76" i="8"/>
  <c r="R80" i="8" s="1"/>
  <c r="S76" i="8"/>
  <c r="S80" i="8" s="1"/>
  <c r="T76" i="8"/>
  <c r="U76" i="8"/>
  <c r="V76" i="8"/>
  <c r="W76" i="8"/>
  <c r="X76" i="8"/>
  <c r="Z76" i="8"/>
  <c r="AA76" i="8"/>
  <c r="AB76" i="8"/>
  <c r="AC76" i="8"/>
  <c r="AC80" i="8" s="1"/>
  <c r="AD76" i="8"/>
  <c r="AD80" i="8" s="1"/>
  <c r="AE76" i="8"/>
  <c r="AE80" i="8" s="1"/>
  <c r="AF76" i="8"/>
  <c r="AF80" i="8" s="1"/>
  <c r="AG76" i="8"/>
  <c r="AI76" i="8"/>
  <c r="AJ76" i="8"/>
  <c r="AK76" i="8"/>
  <c r="AL76" i="8"/>
  <c r="AM76" i="8"/>
  <c r="AN76" i="8"/>
  <c r="AO76" i="8"/>
  <c r="AP76" i="8"/>
  <c r="AP80" i="8" s="1"/>
  <c r="AR76" i="8"/>
  <c r="AR80" i="8" s="1"/>
  <c r="AS76" i="8"/>
  <c r="AS80" i="8" s="1"/>
  <c r="AT76" i="8"/>
  <c r="AT80" i="8" s="1"/>
  <c r="AU76" i="8"/>
  <c r="AV76" i="8"/>
  <c r="AW76" i="8"/>
  <c r="AX76" i="8"/>
  <c r="AY76" i="8"/>
  <c r="H80" i="8"/>
  <c r="I80" i="8"/>
  <c r="J80" i="8"/>
  <c r="K80" i="8"/>
  <c r="L80" i="8"/>
  <c r="M80" i="8"/>
  <c r="N80" i="8"/>
  <c r="T80" i="8"/>
  <c r="U80" i="8"/>
  <c r="V80" i="8"/>
  <c r="W80" i="8"/>
  <c r="X80" i="8"/>
  <c r="Z80" i="8"/>
  <c r="AA80" i="8"/>
  <c r="AB80" i="8"/>
  <c r="AG80" i="8"/>
  <c r="AI80" i="8"/>
  <c r="AJ80" i="8"/>
  <c r="AK80" i="8"/>
  <c r="AL80" i="8"/>
  <c r="AM80" i="8"/>
  <c r="AN80" i="8"/>
  <c r="AO80" i="8"/>
  <c r="AU80" i="8"/>
  <c r="AV80" i="8"/>
  <c r="AW80" i="8"/>
  <c r="AX80" i="8"/>
  <c r="AY80" i="8"/>
  <c r="AY17" i="5"/>
  <c r="AX17" i="5"/>
  <c r="AW17" i="5"/>
  <c r="AV17" i="5"/>
  <c r="AU17" i="5"/>
  <c r="AT17" i="5"/>
  <c r="AS17" i="5"/>
  <c r="AR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X17" i="5"/>
  <c r="W17" i="5"/>
  <c r="V17" i="5"/>
  <c r="U17" i="5"/>
  <c r="T17" i="5"/>
  <c r="S17" i="5"/>
  <c r="R17" i="5"/>
  <c r="Q17" i="5"/>
  <c r="O17" i="5"/>
  <c r="N17" i="5"/>
  <c r="M17" i="5"/>
  <c r="L17" i="5"/>
  <c r="K17" i="5"/>
  <c r="J17" i="5"/>
  <c r="I17" i="5"/>
  <c r="H17" i="5"/>
  <c r="L80" i="9" l="1"/>
  <c r="L84" i="9" s="1"/>
  <c r="Z80" i="9"/>
  <c r="Z84" i="9" s="1"/>
  <c r="AM80" i="9"/>
  <c r="AM84" i="9" s="1"/>
  <c r="H80" i="9"/>
  <c r="H84" i="9" s="1"/>
  <c r="U80" i="9"/>
  <c r="U84" i="9" s="1"/>
  <c r="AV80" i="9"/>
  <c r="AV84" i="9" s="1"/>
  <c r="AD80" i="9"/>
  <c r="AD84" i="9" s="1"/>
  <c r="AR80" i="9"/>
  <c r="AR84" i="9" s="1"/>
  <c r="M80" i="9"/>
  <c r="M84" i="9" s="1"/>
  <c r="AA80" i="9"/>
  <c r="AA84" i="9" s="1"/>
  <c r="AN80" i="9"/>
  <c r="AN84" i="9" s="1"/>
  <c r="I80" i="9"/>
  <c r="I84" i="9" s="1"/>
  <c r="V80" i="9"/>
  <c r="V84" i="9" s="1"/>
  <c r="AJ80" i="9"/>
  <c r="AJ84" i="9" s="1"/>
  <c r="AW80" i="9"/>
  <c r="AW84" i="9" s="1"/>
  <c r="R80" i="9"/>
  <c r="R84" i="9" s="1"/>
  <c r="AE80" i="9"/>
  <c r="AE84" i="9" s="1"/>
  <c r="AS80" i="9"/>
  <c r="AS84" i="9" s="1"/>
  <c r="AI80" i="9"/>
  <c r="AI84" i="9" s="1"/>
  <c r="N80" i="9"/>
  <c r="N84" i="9" s="1"/>
  <c r="AB80" i="9"/>
  <c r="AB84" i="9" s="1"/>
  <c r="AO80" i="9"/>
  <c r="AO84" i="9" s="1"/>
  <c r="S80" i="9"/>
  <c r="S84" i="9" s="1"/>
  <c r="AF80" i="9"/>
  <c r="AF84" i="9" s="1"/>
  <c r="AT80" i="9"/>
  <c r="AT84" i="9" s="1"/>
  <c r="Q80" i="9"/>
  <c r="Q84" i="9" s="1"/>
  <c r="J80" i="9"/>
  <c r="J84" i="9" s="1"/>
  <c r="W80" i="9"/>
  <c r="W84" i="9" s="1"/>
  <c r="AK80" i="9"/>
  <c r="AK84" i="9" s="1"/>
  <c r="AX80" i="9"/>
  <c r="AX84" i="9" s="1"/>
  <c r="T80" i="9"/>
  <c r="T84" i="9" s="1"/>
  <c r="AG80" i="9"/>
  <c r="AG84" i="9" s="1"/>
  <c r="AU80" i="9"/>
  <c r="AU84" i="9" s="1"/>
  <c r="O80" i="9"/>
  <c r="O84" i="9" s="1"/>
  <c r="AC80" i="9"/>
  <c r="AC84" i="9" s="1"/>
  <c r="AP80" i="9"/>
  <c r="AP84" i="9" s="1"/>
  <c r="K80" i="9"/>
  <c r="K84" i="9" s="1"/>
  <c r="X80" i="9"/>
  <c r="X84" i="9" s="1"/>
  <c r="AL80" i="9"/>
  <c r="AL84" i="9" s="1"/>
  <c r="AY80" i="9"/>
  <c r="AY84" i="9" s="1"/>
  <c r="AN30" i="7"/>
  <c r="AN34" i="7" s="1"/>
  <c r="AY26" i="7"/>
  <c r="AX26" i="7"/>
  <c r="AW26" i="7"/>
  <c r="AV26" i="7"/>
  <c r="AU26" i="7"/>
  <c r="AT26" i="7"/>
  <c r="AS26" i="7"/>
  <c r="AR26" i="7"/>
  <c r="AP26" i="7"/>
  <c r="AO26" i="7"/>
  <c r="AN26" i="7"/>
  <c r="AM26" i="7"/>
  <c r="AL26" i="7"/>
  <c r="AK26" i="7"/>
  <c r="AJ26" i="7"/>
  <c r="AI26" i="7"/>
  <c r="AG26" i="7"/>
  <c r="AF26" i="7"/>
  <c r="AE26" i="7"/>
  <c r="AD26" i="7"/>
  <c r="AC26" i="7"/>
  <c r="AB26" i="7"/>
  <c r="AA26" i="7"/>
  <c r="Z26" i="7"/>
  <c r="X26" i="7"/>
  <c r="W26" i="7"/>
  <c r="V26" i="7"/>
  <c r="U26" i="7"/>
  <c r="T26" i="7"/>
  <c r="S26" i="7"/>
  <c r="R26" i="7"/>
  <c r="Q26" i="7"/>
  <c r="O26" i="7"/>
  <c r="N26" i="7"/>
  <c r="M26" i="7"/>
  <c r="L26" i="7"/>
  <c r="K26" i="7"/>
  <c r="J26" i="7"/>
  <c r="I26" i="7"/>
  <c r="H26" i="7"/>
  <c r="AY21" i="7"/>
  <c r="AX21" i="7"/>
  <c r="AW21" i="7"/>
  <c r="AV21" i="7"/>
  <c r="AU21" i="7"/>
  <c r="AT21" i="7"/>
  <c r="AS21" i="7"/>
  <c r="AR21" i="7"/>
  <c r="AP21" i="7"/>
  <c r="AO21" i="7"/>
  <c r="AN21" i="7"/>
  <c r="AM21" i="7"/>
  <c r="AL21" i="7"/>
  <c r="AK21" i="7"/>
  <c r="AJ21" i="7"/>
  <c r="AI21" i="7"/>
  <c r="AG21" i="7"/>
  <c r="AF21" i="7"/>
  <c r="AE21" i="7"/>
  <c r="AD21" i="7"/>
  <c r="AC21" i="7"/>
  <c r="AB21" i="7"/>
  <c r="AA21" i="7"/>
  <c r="Z21" i="7"/>
  <c r="X21" i="7"/>
  <c r="W21" i="7"/>
  <c r="V21" i="7"/>
  <c r="U21" i="7"/>
  <c r="T21" i="7"/>
  <c r="S21" i="7"/>
  <c r="R21" i="7"/>
  <c r="Q21" i="7"/>
  <c r="O21" i="7"/>
  <c r="N21" i="7"/>
  <c r="M21" i="7"/>
  <c r="L21" i="7"/>
  <c r="K21" i="7"/>
  <c r="J21" i="7"/>
  <c r="I21" i="7"/>
  <c r="H21" i="7"/>
  <c r="AY16" i="7"/>
  <c r="AX16" i="7"/>
  <c r="AW16" i="7"/>
  <c r="AW30" i="7" s="1"/>
  <c r="AW34" i="7" s="1"/>
  <c r="AV16" i="7"/>
  <c r="AV30" i="7" s="1"/>
  <c r="AV34" i="7" s="1"/>
  <c r="AU16" i="7"/>
  <c r="AT16" i="7"/>
  <c r="AS16" i="7"/>
  <c r="AR16" i="7"/>
  <c r="AP16" i="7"/>
  <c r="AP30" i="7" s="1"/>
  <c r="AP34" i="7" s="1"/>
  <c r="AO16" i="7"/>
  <c r="AO30" i="7" s="1"/>
  <c r="AO34" i="7" s="1"/>
  <c r="AN16" i="7"/>
  <c r="AM16" i="7"/>
  <c r="AM30" i="7" s="1"/>
  <c r="AM34" i="7" s="1"/>
  <c r="AL16" i="7"/>
  <c r="AK16" i="7"/>
  <c r="AJ16" i="7"/>
  <c r="AJ30" i="7" s="1"/>
  <c r="AJ34" i="7" s="1"/>
  <c r="AI16" i="7"/>
  <c r="AI30" i="7" s="1"/>
  <c r="AI34" i="7" s="1"/>
  <c r="AG16" i="7"/>
  <c r="AF16" i="7"/>
  <c r="AE16" i="7"/>
  <c r="AD16" i="7"/>
  <c r="AC16" i="7"/>
  <c r="AC30" i="7" s="1"/>
  <c r="AC34" i="7" s="1"/>
  <c r="AB16" i="7"/>
  <c r="AB30" i="7" s="1"/>
  <c r="AB34" i="7" s="1"/>
  <c r="AA16" i="7"/>
  <c r="AA30" i="7" s="1"/>
  <c r="AA34" i="7" s="1"/>
  <c r="Z16" i="7"/>
  <c r="Z30" i="7" s="1"/>
  <c r="Z34" i="7" s="1"/>
  <c r="X16" i="7"/>
  <c r="W16" i="7"/>
  <c r="V16" i="7"/>
  <c r="V30" i="7" s="1"/>
  <c r="V34" i="7" s="1"/>
  <c r="U16" i="7"/>
  <c r="U30" i="7" s="1"/>
  <c r="U34" i="7" s="1"/>
  <c r="T16" i="7"/>
  <c r="S16" i="7"/>
  <c r="R16" i="7"/>
  <c r="Q16" i="7"/>
  <c r="O16" i="7"/>
  <c r="O30" i="7" s="1"/>
  <c r="O34" i="7" s="1"/>
  <c r="N16" i="7"/>
  <c r="N30" i="7" s="1"/>
  <c r="N34" i="7" s="1"/>
  <c r="M16" i="7"/>
  <c r="M30" i="7" s="1"/>
  <c r="M34" i="7" s="1"/>
  <c r="L16" i="7"/>
  <c r="L30" i="7" s="1"/>
  <c r="L34" i="7" s="1"/>
  <c r="K16" i="7"/>
  <c r="J16" i="7"/>
  <c r="I16" i="7"/>
  <c r="I30" i="7" s="1"/>
  <c r="I34" i="7" s="1"/>
  <c r="H16" i="7"/>
  <c r="H30" i="7" s="1"/>
  <c r="H34" i="7" s="1"/>
  <c r="AY9" i="7"/>
  <c r="AY30" i="7" s="1"/>
  <c r="AY34" i="7" s="1"/>
  <c r="AX9" i="7"/>
  <c r="AX30" i="7" s="1"/>
  <c r="AX34" i="7" s="1"/>
  <c r="AW9" i="7"/>
  <c r="AV9" i="7"/>
  <c r="AU9" i="7"/>
  <c r="AU30" i="7" s="1"/>
  <c r="AU34" i="7" s="1"/>
  <c r="AT9" i="7"/>
  <c r="AT30" i="7" s="1"/>
  <c r="AT34" i="7" s="1"/>
  <c r="AS9" i="7"/>
  <c r="AS30" i="7" s="1"/>
  <c r="AS34" i="7" s="1"/>
  <c r="AR9" i="7"/>
  <c r="AR30" i="7" s="1"/>
  <c r="AR34" i="7" s="1"/>
  <c r="AP9" i="7"/>
  <c r="AO9" i="7"/>
  <c r="AN9" i="7"/>
  <c r="AM9" i="7"/>
  <c r="AL9" i="7"/>
  <c r="AL30" i="7" s="1"/>
  <c r="AL34" i="7" s="1"/>
  <c r="AK9" i="7"/>
  <c r="AK30" i="7" s="1"/>
  <c r="AK34" i="7" s="1"/>
  <c r="AJ9" i="7"/>
  <c r="AI9" i="7"/>
  <c r="AG9" i="7"/>
  <c r="AG30" i="7" s="1"/>
  <c r="AG34" i="7" s="1"/>
  <c r="AF9" i="7"/>
  <c r="AF30" i="7" s="1"/>
  <c r="AF34" i="7" s="1"/>
  <c r="AE9" i="7"/>
  <c r="AE30" i="7" s="1"/>
  <c r="AE34" i="7" s="1"/>
  <c r="AD9" i="7"/>
  <c r="AD30" i="7" s="1"/>
  <c r="AD34" i="7" s="1"/>
  <c r="AC9" i="7"/>
  <c r="AB9" i="7"/>
  <c r="AA9" i="7"/>
  <c r="Z9" i="7"/>
  <c r="X9" i="7"/>
  <c r="X30" i="7" s="1"/>
  <c r="X34" i="7" s="1"/>
  <c r="W9" i="7"/>
  <c r="W30" i="7" s="1"/>
  <c r="W34" i="7" s="1"/>
  <c r="V9" i="7"/>
  <c r="U9" i="7"/>
  <c r="T9" i="7"/>
  <c r="T30" i="7" s="1"/>
  <c r="T34" i="7" s="1"/>
  <c r="S9" i="7"/>
  <c r="S30" i="7" s="1"/>
  <c r="S34" i="7" s="1"/>
  <c r="R9" i="7"/>
  <c r="R30" i="7" s="1"/>
  <c r="R34" i="7" s="1"/>
  <c r="Q9" i="7"/>
  <c r="Q30" i="7" s="1"/>
  <c r="Q34" i="7" s="1"/>
  <c r="O9" i="7"/>
  <c r="N9" i="7"/>
  <c r="M9" i="7"/>
  <c r="L9" i="7"/>
  <c r="K9" i="7"/>
  <c r="K30" i="7" s="1"/>
  <c r="K34" i="7" s="1"/>
  <c r="J9" i="7"/>
  <c r="J30" i="7" s="1"/>
  <c r="J34" i="7" s="1"/>
  <c r="I9" i="7"/>
  <c r="H9" i="7"/>
  <c r="AY38" i="5" l="1"/>
  <c r="AX38" i="5"/>
  <c r="AW38" i="5"/>
  <c r="AV38" i="5"/>
  <c r="AU38" i="5"/>
  <c r="AT38" i="5"/>
  <c r="AS38" i="5"/>
  <c r="AR38" i="5"/>
  <c r="AP38" i="5"/>
  <c r="AO38" i="5"/>
  <c r="AN38" i="5"/>
  <c r="AM38" i="5"/>
  <c r="AL38" i="5"/>
  <c r="AK38" i="5"/>
  <c r="AJ38" i="5"/>
  <c r="AI38" i="5"/>
  <c r="AG38" i="5"/>
  <c r="AF38" i="5"/>
  <c r="AE38" i="5"/>
  <c r="AD38" i="5"/>
  <c r="AC38" i="5"/>
  <c r="AB38" i="5"/>
  <c r="AA38" i="5"/>
  <c r="Z38" i="5"/>
  <c r="X38" i="5"/>
  <c r="W38" i="5"/>
  <c r="V38" i="5"/>
  <c r="U38" i="5"/>
  <c r="T38" i="5"/>
  <c r="S38" i="5"/>
  <c r="R38" i="5"/>
  <c r="Q38" i="5"/>
  <c r="I38" i="5"/>
  <c r="J38" i="5"/>
  <c r="K38" i="5"/>
  <c r="L38" i="5"/>
  <c r="M38" i="5"/>
  <c r="N38" i="5"/>
  <c r="O38" i="5"/>
  <c r="H38" i="5"/>
  <c r="H33" i="5"/>
  <c r="AY33" i="5"/>
  <c r="AX33" i="5"/>
  <c r="AW33" i="5"/>
  <c r="AV33" i="5"/>
  <c r="AU33" i="5"/>
  <c r="AT33" i="5"/>
  <c r="AS33" i="5"/>
  <c r="AR33" i="5"/>
  <c r="AP33" i="5"/>
  <c r="AO33" i="5"/>
  <c r="AN33" i="5"/>
  <c r="AM33" i="5"/>
  <c r="AL33" i="5"/>
  <c r="AK33" i="5"/>
  <c r="AJ33" i="5"/>
  <c r="AI33" i="5"/>
  <c r="AG33" i="5"/>
  <c r="AF33" i="5"/>
  <c r="AE33" i="5"/>
  <c r="AD33" i="5"/>
  <c r="AC33" i="5"/>
  <c r="AB33" i="5"/>
  <c r="AA33" i="5"/>
  <c r="Z33" i="5"/>
  <c r="X33" i="5"/>
  <c r="W33" i="5"/>
  <c r="V33" i="5"/>
  <c r="U33" i="5"/>
  <c r="T33" i="5"/>
  <c r="S33" i="5"/>
  <c r="R33" i="5"/>
  <c r="Q33" i="5"/>
  <c r="O33" i="5"/>
  <c r="N33" i="5"/>
  <c r="M33" i="5"/>
  <c r="L33" i="5"/>
  <c r="K33" i="5"/>
  <c r="J33" i="5"/>
  <c r="I33" i="5"/>
  <c r="H28" i="5"/>
  <c r="H21" i="5"/>
  <c r="AY28" i="5"/>
  <c r="AX28" i="5"/>
  <c r="AW28" i="5"/>
  <c r="AV28" i="5"/>
  <c r="AU28" i="5"/>
  <c r="AT28" i="5"/>
  <c r="AS28" i="5"/>
  <c r="AR28" i="5"/>
  <c r="AP28" i="5"/>
  <c r="AO28" i="5"/>
  <c r="AN28" i="5"/>
  <c r="AM28" i="5"/>
  <c r="AL28" i="5"/>
  <c r="AK28" i="5"/>
  <c r="AJ28" i="5"/>
  <c r="AI28" i="5"/>
  <c r="AG28" i="5"/>
  <c r="AF28" i="5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Q28" i="5"/>
  <c r="I28" i="5"/>
  <c r="J28" i="5"/>
  <c r="K28" i="5"/>
  <c r="L28" i="5"/>
  <c r="M28" i="5"/>
  <c r="N28" i="5"/>
  <c r="O28" i="5"/>
  <c r="AY21" i="5"/>
  <c r="AX21" i="5"/>
  <c r="AW21" i="5"/>
  <c r="AV21" i="5"/>
  <c r="AU21" i="5"/>
  <c r="AT21" i="5"/>
  <c r="AS21" i="5"/>
  <c r="AR21" i="5"/>
  <c r="AP21" i="5"/>
  <c r="AO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AA21" i="5"/>
  <c r="Z21" i="5"/>
  <c r="X21" i="5"/>
  <c r="W21" i="5"/>
  <c r="V21" i="5"/>
  <c r="U21" i="5"/>
  <c r="T21" i="5"/>
  <c r="S21" i="5"/>
  <c r="R21" i="5"/>
  <c r="Q21" i="5"/>
  <c r="O21" i="5"/>
  <c r="N21" i="5"/>
  <c r="M21" i="5"/>
  <c r="L21" i="5"/>
  <c r="K21" i="5"/>
  <c r="J21" i="5"/>
  <c r="I21" i="5"/>
  <c r="K41" i="5" l="1"/>
  <c r="K45" i="5" s="1"/>
  <c r="X41" i="5"/>
  <c r="X45" i="5" s="1"/>
  <c r="AL41" i="5"/>
  <c r="AL45" i="5" s="1"/>
  <c r="I41" i="5"/>
  <c r="I45" i="5" s="1"/>
  <c r="V41" i="5"/>
  <c r="V45" i="5" s="1"/>
  <c r="AJ41" i="5"/>
  <c r="AJ45" i="5" s="1"/>
  <c r="AW41" i="5"/>
  <c r="AW45" i="5" s="1"/>
  <c r="J41" i="5"/>
  <c r="J45" i="5" s="1"/>
  <c r="W41" i="5"/>
  <c r="W45" i="5" s="1"/>
  <c r="AK41" i="5"/>
  <c r="AK45" i="5" s="1"/>
  <c r="AX41" i="5"/>
  <c r="AX45" i="5" s="1"/>
  <c r="AY41" i="5"/>
  <c r="AY45" i="5" s="1"/>
  <c r="L41" i="5"/>
  <c r="L45" i="5" s="1"/>
  <c r="AM41" i="5"/>
  <c r="AM45" i="5" s="1"/>
  <c r="Z41" i="5"/>
  <c r="Z45" i="5" s="1"/>
  <c r="AN41" i="5"/>
  <c r="AN45" i="5" s="1"/>
  <c r="M41" i="5"/>
  <c r="M45" i="5" s="1"/>
  <c r="N41" i="5"/>
  <c r="N45" i="5" s="1"/>
  <c r="AB41" i="5"/>
  <c r="AB45" i="5" s="1"/>
  <c r="AO41" i="5"/>
  <c r="AO45" i="5" s="1"/>
  <c r="H41" i="5"/>
  <c r="H45" i="5" s="1"/>
  <c r="AC41" i="5"/>
  <c r="AC45" i="5" s="1"/>
  <c r="AE41" i="5"/>
  <c r="AE45" i="5" s="1"/>
  <c r="AS41" i="5"/>
  <c r="AS45" i="5" s="1"/>
  <c r="AR41" i="5"/>
  <c r="AR45" i="5" s="1"/>
  <c r="R41" i="5"/>
  <c r="R45" i="5" s="1"/>
  <c r="S41" i="5"/>
  <c r="S45" i="5" s="1"/>
  <c r="AF41" i="5"/>
  <c r="AF45" i="5" s="1"/>
  <c r="AT41" i="5"/>
  <c r="AT45" i="5" s="1"/>
  <c r="AA41" i="5"/>
  <c r="AA45" i="5" s="1"/>
  <c r="AP41" i="5"/>
  <c r="AP45" i="5" s="1"/>
  <c r="Q41" i="5"/>
  <c r="Q45" i="5" s="1"/>
  <c r="T41" i="5"/>
  <c r="T45" i="5" s="1"/>
  <c r="AG41" i="5"/>
  <c r="AG45" i="5" s="1"/>
  <c r="AU41" i="5"/>
  <c r="AU45" i="5" s="1"/>
  <c r="O41" i="5"/>
  <c r="O45" i="5" s="1"/>
  <c r="AD41" i="5"/>
  <c r="AD45" i="5" s="1"/>
  <c r="U41" i="5"/>
  <c r="U45" i="5" s="1"/>
  <c r="AI41" i="5"/>
  <c r="AI45" i="5" s="1"/>
  <c r="AV41" i="5"/>
  <c r="AV45" i="5" s="1"/>
  <c r="AR5" i="7" l="1"/>
  <c r="AI5" i="7"/>
  <c r="Z5" i="7"/>
  <c r="Q5" i="7"/>
  <c r="H5" i="7"/>
  <c r="AR5" i="5"/>
  <c r="AI5" i="5"/>
  <c r="Z5" i="5"/>
  <c r="Q5" i="5"/>
  <c r="H5" i="5"/>
  <c r="A4" i="5" l="1"/>
  <c r="A4" i="7" s="1"/>
  <c r="F1" i="5"/>
  <c r="F1" i="7"/>
</calcChain>
</file>

<file path=xl/sharedStrings.xml><?xml version="1.0" encoding="utf-8"?>
<sst xmlns="http://schemas.openxmlformats.org/spreadsheetml/2006/main" count="2705" uniqueCount="156">
  <si>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</si>
  <si>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</si>
  <si>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</si>
  <si>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</si>
  <si>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</si>
  <si>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</si>
  <si>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</si>
  <si>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</si>
  <si>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</si>
  <si>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</si>
  <si>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</si>
  <si>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</si>
  <si>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</si>
  <si>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</si>
  <si>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</si>
  <si>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</si>
  <si>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</si>
  <si>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</si>
  <si>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TOTAL</t>
  </si>
  <si>
    <t>TOTAL LESS VETOES</t>
  </si>
  <si>
    <t>FY 20-21</t>
  </si>
  <si>
    <t>(*)</t>
  </si>
  <si>
    <t>*</t>
  </si>
  <si>
    <t>+/-</t>
  </si>
  <si>
    <t>**</t>
  </si>
  <si>
    <t>0/**</t>
  </si>
  <si>
    <t>0/(**)</t>
  </si>
  <si>
    <t>(**)</t>
  </si>
  <si>
    <t>FY 21-22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</si>
  <si>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</si>
  <si>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</si>
  <si>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</si>
  <si>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</si>
  <si>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</si>
  <si>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</si>
  <si>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</si>
  <si>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</si>
  <si>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0/(*)</t>
  </si>
  <si>
    <t>Indeterminate positive or zero</t>
  </si>
  <si>
    <t>Indeterminate negative or zero</t>
  </si>
  <si>
    <t>Indeterminate positive or negative</t>
  </si>
  <si>
    <t>Insignificant positive or negative</t>
  </si>
  <si>
    <t>+/- ins.</t>
  </si>
  <si>
    <t>FY 22-23</t>
  </si>
  <si>
    <t>FY 23-24</t>
  </si>
  <si>
    <t>Notes:</t>
  </si>
  <si>
    <t>The symbols used in this document have the following meanings:</t>
  </si>
  <si>
    <t>Measures Affecting Revenue and Tax Administration - 2020 Regular Session</t>
  </si>
  <si>
    <t xml:space="preserve">DRAFT by Source </t>
  </si>
  <si>
    <t>County Boundaries</t>
  </si>
  <si>
    <t>Impact Fees</t>
  </si>
  <si>
    <t>Appellate Court Filing Fees</t>
  </si>
  <si>
    <t>Free Fishing Days - Add 2 Days</t>
  </si>
  <si>
    <t>Article V Fees</t>
  </si>
  <si>
    <t>Ad Valorem</t>
  </si>
  <si>
    <t>Local Taxes and Fees</t>
  </si>
  <si>
    <t>Other Taxes and Fees</t>
  </si>
  <si>
    <t>Clerk of Court Fees</t>
  </si>
  <si>
    <t>Home Medical Equipment Providers - Licensure Fees</t>
  </si>
  <si>
    <t>Postsecondary Education for Certain Military Personnel</t>
  </si>
  <si>
    <t>Piggyback</t>
  </si>
  <si>
    <t>Corporate Income Tax</t>
  </si>
  <si>
    <t>Taxation</t>
  </si>
  <si>
    <t>2020-10</t>
  </si>
  <si>
    <t>Various Taxes</t>
  </si>
  <si>
    <t>2020-73</t>
  </si>
  <si>
    <t>2020-61</t>
  </si>
  <si>
    <t>Courts</t>
  </si>
  <si>
    <t>GR Service Charge</t>
  </si>
  <si>
    <t>JR</t>
  </si>
  <si>
    <t>FY 24-25</t>
  </si>
  <si>
    <t>Tuition and Fees</t>
  </si>
  <si>
    <t xml:space="preserve">Postsecondary Education for Certain Military Personnel </t>
  </si>
  <si>
    <t>Donations to the Citrus Advertising State Trust Fund</t>
  </si>
  <si>
    <t xml:space="preserve">Health Access Dental Licenses </t>
  </si>
  <si>
    <t>Redirects from General Revenue to Inmate Welfare TF</t>
  </si>
  <si>
    <t>Driver License Fees</t>
  </si>
  <si>
    <t>Electric Bicycles</t>
  </si>
  <si>
    <t>Towing and Immobilizing Vehicles and Vessels</t>
  </si>
  <si>
    <t>Increased Minimum Legal Age of Tobacco Products to 21</t>
  </si>
  <si>
    <t>Sales Tax Loss Due to Prohibited Sales of Flavored Nicotine Products</t>
  </si>
  <si>
    <t>Highway Safety Fees</t>
  </si>
  <si>
    <t>Sales and Use Tax</t>
  </si>
  <si>
    <t>Licensure Fees (Section 11)</t>
  </si>
  <si>
    <t>Indigent Criminal Defense Trust Fund (Sections 61-62)</t>
  </si>
  <si>
    <t>AHCA Licensing - Certified Clinics (Section 17)</t>
  </si>
  <si>
    <t>AHCA Licensing - Background Screening (Section 40)</t>
  </si>
  <si>
    <t>AHCA Licensing - Multiphasic Licensure Repeal (Sections 20, 26, 32, 34-35, 51, 55-60)</t>
  </si>
  <si>
    <t>Registered Chiropractic Assistants Fee (Section 18)</t>
  </si>
  <si>
    <t>Miscellaneous Specialty License Plates</t>
  </si>
  <si>
    <t>Business License and Registration Fees</t>
  </si>
  <si>
    <t>DACS Inspection Fees</t>
  </si>
  <si>
    <t>387/1135</t>
  </si>
  <si>
    <t>1135/387</t>
  </si>
  <si>
    <t>2020-80</t>
  </si>
  <si>
    <t>2020-18</t>
  </si>
  <si>
    <t>2020-58</t>
  </si>
  <si>
    <t>2020-151</t>
  </si>
  <si>
    <t>2020-47</t>
  </si>
  <si>
    <t>2020-39</t>
  </si>
  <si>
    <t>2020-78</t>
  </si>
  <si>
    <t>2020-98</t>
  </si>
  <si>
    <t>2020-114</t>
  </si>
  <si>
    <t>2020-69</t>
  </si>
  <si>
    <t>2020-133</t>
  </si>
  <si>
    <t>2020-160</t>
  </si>
  <si>
    <t>2020-141</t>
  </si>
  <si>
    <t>-----------------------**See CS/HB387/HB1195**-----------------------</t>
  </si>
  <si>
    <t>County Boundries</t>
  </si>
  <si>
    <t>Use of Tobacco Products and Nicotine Products</t>
  </si>
  <si>
    <t>Inmate Welfare Trust Funds</t>
  </si>
  <si>
    <t>Department of Citrus</t>
  </si>
  <si>
    <t>Fish and Wildlife Activities</t>
  </si>
  <si>
    <t>Home Medical Equipment Providers</t>
  </si>
  <si>
    <t>Substance Abuse and Mental Health</t>
  </si>
  <si>
    <t>Adoption of the Internal Revenue Code for Purposes of the Corporate Income Tax</t>
  </si>
  <si>
    <t>Ad Valorem Tax Discount for Spouses of Certain Deceased Veterans Who Had Permanent, Combat-Related Disabilities</t>
  </si>
  <si>
    <t>Surviving Spouse Ad Valorem Tax Reduction</t>
  </si>
  <si>
    <t>Implementing the 2020-2021 General Appropriations Act</t>
  </si>
  <si>
    <t>Agency for Health Care Administration</t>
  </si>
  <si>
    <t>Health Regulation</t>
  </si>
  <si>
    <t>License Plate Fees</t>
  </si>
  <si>
    <t>Deregulation of Professions and Occupations</t>
  </si>
  <si>
    <t>Amusement Rides</t>
  </si>
  <si>
    <t>2020-123</t>
  </si>
  <si>
    <t>2020-156</t>
  </si>
  <si>
    <t>Tobacco Tax and Surcharge</t>
  </si>
  <si>
    <t>Information Returns (Section 20)</t>
  </si>
  <si>
    <t>Hurricane Michael Damage - 5 years (Section 3)</t>
  </si>
  <si>
    <t>Service Exemption Additional Operations (Sections 7-9)</t>
  </si>
  <si>
    <t>Surplus Lines (Section 28)</t>
  </si>
  <si>
    <t>Back to School Holiday - 3 Days, $60 clothing, Supplies $15 (Section 30)</t>
  </si>
  <si>
    <t>Disaster Preparedness Sales Tax Holiday 7 Days(Section 31)</t>
  </si>
  <si>
    <t>Refund Statute of Limitations (Section 25-26)</t>
  </si>
  <si>
    <t>Insurance Premium Tax</t>
  </si>
  <si>
    <t>Increase Portability Transfer Period (1)</t>
  </si>
  <si>
    <t>Increase Portability Transfer Period (2)</t>
  </si>
  <si>
    <t>Limitations on Homestead Assessments</t>
  </si>
  <si>
    <t>Limitation on Homestead Assessments</t>
  </si>
  <si>
    <t>Implementing</t>
  </si>
  <si>
    <t xml:space="preserve">(1) - The Conference adopted a zero / negative indeterminate impact since this is a joint resolution proposing an amendment to be submitted to the voters. If the constitutional amendment does not pass, the impact is zero.
If approved, the Conference adopted the following impact:
</t>
  </si>
  <si>
    <t xml:space="preserve">(2) - The impact of the implementing bill to the constitutional amendment is zero/negative indeterminate due to the requirement for a statewide referendum. If the constitutional amendment does not pass, the impact is zero.
If approved, the Conference adopted the following impact:
</t>
  </si>
  <si>
    <t>Combat Disabled Vet Discount/Surviving Spouses (3)</t>
  </si>
  <si>
    <t xml:space="preserve">(3) - The Conference adopted a zero / negative indeterminate impact since this is a joint resolution proposing an amendment to be submitted to the voters. If the constitutional amendment does not pass, the impact is zero.
If approved, the Conference adopted the following impact:
</t>
  </si>
  <si>
    <t xml:space="preserve">(4) - The impact of the implementing bill to the constitutional amendment is zero/negative indeterminate due to the requirement for a statewide referendum. If the constitutional amendment does not pass, the impact is zero.
If approved, the Conference adopted the following impact:
</t>
  </si>
  <si>
    <t>Combat Disabled Vet Discount/Surviving Spouses (4)</t>
  </si>
  <si>
    <t>Hospitals - County Benefit (Section 2)</t>
  </si>
  <si>
    <t>Affordable Housing (Section 10)</t>
  </si>
  <si>
    <t>VETOED</t>
  </si>
  <si>
    <t>2020-181</t>
  </si>
  <si>
    <t>2020-174</t>
  </si>
  <si>
    <t>2020-176</t>
  </si>
  <si>
    <t>2020-184</t>
  </si>
  <si>
    <t xml:space="preserve">FINAL, By Source, General Revenue Sources Only </t>
  </si>
  <si>
    <t xml:space="preserve">FINAL by Source 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</si>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</sst>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  <numFmt numFmtId="168" formatCode="#,##0.0000_);\(#,##0.0000\)"/>
  </numFmts>
  <fonts count="88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u/>
      <sz val="10"/>
      <name val="Arial MT"/>
    </font>
    <font>
      <u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0851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/>
  </cellStyleXfs>
  <cellXfs count="202">
    <xf numFmtId="164" fontId="0" fillId="0" borderId="0" xfId="0"/>
    <xf numFmtId="164" fontId="18" fillId="0" borderId="0" xfId="0" applyFont="1" applyAlignment="1"/>
    <xf numFmtId="164" fontId="0" fillId="0" borderId="0" xfId="0"/>
    <xf numFmtId="164" fontId="18" fillId="0" borderId="0" xfId="0" applyFont="1" applyAlignment="1">
      <alignment horizontal="center"/>
    </xf>
    <xf numFmtId="164" fontId="18" fillId="0" borderId="0" xfId="0" applyFont="1" applyAlignment="1"/>
    <xf numFmtId="164" fontId="0" fillId="0" borderId="0" xfId="0"/>
    <xf numFmtId="165" fontId="44" fillId="0" borderId="0" xfId="0" applyNumberFormat="1" applyFont="1" applyFill="1" applyAlignment="1">
      <alignment horizontal="center" wrapText="1"/>
    </xf>
    <xf numFmtId="164" fontId="18" fillId="0" borderId="0" xfId="0" applyFont="1" applyAlignment="1"/>
    <xf numFmtId="164" fontId="44" fillId="0" borderId="5" xfId="0" applyFont="1" applyFill="1" applyBorder="1" applyAlignment="1">
      <alignment horizontal="center"/>
    </xf>
    <xf numFmtId="165" fontId="44" fillId="0" borderId="0" xfId="0" applyNumberFormat="1" applyFont="1" applyFill="1" applyAlignment="1">
      <alignment horizontal="center"/>
    </xf>
    <xf numFmtId="164" fontId="0" fillId="0" borderId="0" xfId="0" applyAlignment="1">
      <alignment wrapText="1"/>
    </xf>
    <xf numFmtId="0" fontId="0" fillId="0" borderId="0" xfId="0" applyNumberFormat="1" applyFill="1" applyBorder="1" applyAlignment="1">
      <alignment horizontal="left" vertical="top" wrapText="1"/>
    </xf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64" fontId="0" fillId="0" borderId="21" xfId="0" applyFill="1" applyBorder="1" applyAlignment="1">
      <alignment horizontal="center" vertical="center"/>
    </xf>
    <xf numFmtId="164" fontId="0" fillId="0" borderId="0" xfId="0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 vertical="top"/>
    </xf>
    <xf numFmtId="14" fontId="15" fillId="0" borderId="0" xfId="0" applyNumberFormat="1" applyFont="1" applyFill="1"/>
    <xf numFmtId="164" fontId="17" fillId="0" borderId="0" xfId="0" applyFont="1" applyFill="1" applyAlignment="1">
      <alignment vertical="top"/>
    </xf>
    <xf numFmtId="164" fontId="15" fillId="0" borderId="1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/>
    </xf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64" fontId="17" fillId="0" borderId="0" xfId="0" applyFont="1" applyFill="1" applyAlignment="1">
      <alignment horizontal="right" vertical="top"/>
    </xf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/>
    <xf numFmtId="164" fontId="0" fillId="0" borderId="0" xfId="0" applyFill="1" applyAlignment="1"/>
    <xf numFmtId="164" fontId="15" fillId="0" borderId="8" xfId="0" applyFont="1" applyFill="1" applyBorder="1" applyAlignment="1">
      <alignment horizontal="center"/>
    </xf>
    <xf numFmtId="164" fontId="15" fillId="0" borderId="2" xfId="0" applyFont="1" applyFill="1" applyBorder="1" applyAlignment="1"/>
    <xf numFmtId="164" fontId="15" fillId="0" borderId="5" xfId="0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 applyProtection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37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 applyAlignment="1"/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0" fillId="0" borderId="0" xfId="0" applyFont="1" applyFill="1" applyAlignment="1">
      <alignment horizontal="center" vertical="top"/>
    </xf>
    <xf numFmtId="164" fontId="15" fillId="0" borderId="8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 vertical="center"/>
    </xf>
    <xf numFmtId="164" fontId="0" fillId="0" borderId="0" xfId="0"/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ont="1" applyFill="1"/>
    <xf numFmtId="164" fontId="0" fillId="0" borderId="0" xfId="0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44" fillId="0" borderId="1" xfId="0" applyFont="1" applyFill="1" applyBorder="1" applyAlignment="1">
      <alignment horizontal="center"/>
    </xf>
    <xf numFmtId="164" fontId="0" fillId="0" borderId="0" xfId="0"/>
    <xf numFmtId="164" fontId="0" fillId="0" borderId="0" xfId="0" applyFont="1" applyBorder="1" applyAlignment="1">
      <alignment vertical="top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Border="1"/>
    <xf numFmtId="164" fontId="0" fillId="0" borderId="0" xfId="0" applyFont="1" applyAlignment="1">
      <alignment vertical="top"/>
    </xf>
    <xf numFmtId="164" fontId="0" fillId="0" borderId="0" xfId="0" applyFont="1" applyFill="1" applyBorder="1" applyAlignment="1">
      <alignment vertical="top"/>
    </xf>
    <xf numFmtId="164" fontId="15" fillId="0" borderId="0" xfId="0" applyFont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15" fillId="0" borderId="21" xfId="0" applyFont="1" applyBorder="1" applyAlignment="1">
      <alignment horizontal="right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/>
    <xf numFmtId="164" fontId="15" fillId="0" borderId="0" xfId="0" applyFont="1"/>
    <xf numFmtId="164" fontId="15" fillId="0" borderId="2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/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/>
    <xf numFmtId="164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top" wrapText="1"/>
    </xf>
    <xf numFmtId="164" fontId="44" fillId="0" borderId="1" xfId="0" applyFont="1" applyFill="1" applyBorder="1" applyAlignment="1">
      <alignment horizontal="center"/>
    </xf>
    <xf numFmtId="164" fontId="0" fillId="0" borderId="3" xfId="0" applyFont="1" applyBorder="1" applyAlignment="1">
      <alignment vertical="top"/>
    </xf>
    <xf numFmtId="164" fontId="0" fillId="0" borderId="3" xfId="0" applyFont="1" applyFill="1" applyBorder="1"/>
    <xf numFmtId="164" fontId="0" fillId="0" borderId="0" xfId="0" applyFont="1" applyFill="1" applyBorder="1" applyAlignment="1">
      <alignment horizontal="left" vertical="top" wrapText="1"/>
    </xf>
    <xf numFmtId="164" fontId="85" fillId="0" borderId="0" xfId="0" applyFont="1" applyAlignment="1">
      <alignment horizontal="left"/>
    </xf>
    <xf numFmtId="164" fontId="85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4" fontId="85" fillId="0" borderId="0" xfId="0" applyFont="1" applyFill="1" applyAlignment="1">
      <alignment horizontal="center" vertical="center"/>
    </xf>
    <xf numFmtId="164" fontId="85" fillId="0" borderId="6" xfId="0" applyFont="1" applyFill="1" applyBorder="1" applyAlignment="1">
      <alignment horizontal="center" vertical="center"/>
    </xf>
    <xf numFmtId="164" fontId="85" fillId="0" borderId="0" xfId="0" applyFont="1" applyFill="1" applyBorder="1" applyAlignment="1">
      <alignment horizontal="center" vertical="center"/>
    </xf>
    <xf numFmtId="164" fontId="85" fillId="0" borderId="8" xfId="0" applyFont="1" applyFill="1" applyBorder="1" applyAlignment="1">
      <alignment horizontal="center" vertical="center"/>
    </xf>
    <xf numFmtId="164" fontId="0" fillId="0" borderId="6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4" fontId="0" fillId="0" borderId="0" xfId="0" applyNumberFormat="1" applyFont="1" applyFill="1"/>
    <xf numFmtId="164" fontId="0" fillId="0" borderId="0" xfId="0" applyFont="1" applyFill="1" applyAlignment="1"/>
    <xf numFmtId="18" fontId="0" fillId="0" borderId="0" xfId="0" applyNumberFormat="1" applyFont="1" applyFill="1" applyAlignment="1">
      <alignment horizontal="left"/>
    </xf>
    <xf numFmtId="164" fontId="86" fillId="0" borderId="0" xfId="0" applyFont="1" applyFill="1" applyAlignment="1">
      <alignment horizontal="center" vertical="center"/>
    </xf>
    <xf numFmtId="164" fontId="86" fillId="0" borderId="6" xfId="0" applyFont="1" applyFill="1" applyBorder="1" applyAlignment="1">
      <alignment horizontal="center" vertical="center"/>
    </xf>
    <xf numFmtId="164" fontId="0" fillId="0" borderId="2" xfId="0" applyFont="1" applyFill="1" applyBorder="1" applyAlignment="1">
      <alignment horizontal="center"/>
    </xf>
    <xf numFmtId="164" fontId="0" fillId="0" borderId="7" xfId="0" applyFont="1" applyFill="1" applyBorder="1"/>
    <xf numFmtId="164" fontId="0" fillId="0" borderId="2" xfId="0" applyFont="1" applyFill="1" applyBorder="1"/>
    <xf numFmtId="164" fontId="0" fillId="0" borderId="2" xfId="0" applyFont="1" applyFill="1" applyBorder="1" applyAlignment="1"/>
    <xf numFmtId="164" fontId="87" fillId="0" borderId="2" xfId="0" applyFont="1" applyFill="1" applyBorder="1" applyAlignment="1">
      <alignment horizontal="center"/>
    </xf>
    <xf numFmtId="164" fontId="14" fillId="0" borderId="5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horizontal="center"/>
    </xf>
    <xf numFmtId="164" fontId="0" fillId="0" borderId="8" xfId="0" applyFont="1" applyFill="1" applyBorder="1" applyAlignment="1">
      <alignment horizontal="center"/>
    </xf>
    <xf numFmtId="164" fontId="0" fillId="0" borderId="3" xfId="0" applyFont="1" applyFill="1" applyBorder="1" applyAlignment="1"/>
    <xf numFmtId="164" fontId="86" fillId="0" borderId="0" xfId="0" applyNumberFormat="1" applyFont="1" applyFill="1" applyBorder="1" applyAlignment="1" applyProtection="1">
      <alignment horizontal="center" vertical="center"/>
    </xf>
    <xf numFmtId="164" fontId="0" fillId="0" borderId="4" xfId="0" applyFont="1" applyFill="1" applyBorder="1" applyAlignment="1">
      <alignment horizontal="center"/>
    </xf>
    <xf numFmtId="164" fontId="0" fillId="0" borderId="11" xfId="0" applyFont="1" applyFill="1" applyBorder="1" applyAlignment="1">
      <alignment horizontal="center" vertical="center"/>
    </xf>
    <xf numFmtId="164" fontId="0" fillId="0" borderId="4" xfId="0" applyFont="1" applyFill="1" applyBorder="1" applyAlignment="1">
      <alignment horizontal="center" vertical="center"/>
    </xf>
    <xf numFmtId="164" fontId="0" fillId="0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Font="1" applyFill="1" applyAlignment="1">
      <alignment vertical="top"/>
    </xf>
    <xf numFmtId="164" fontId="0" fillId="0" borderId="0" xfId="0" applyFont="1" applyAlignment="1">
      <alignment horizontal="left"/>
    </xf>
    <xf numFmtId="164" fontId="0" fillId="0" borderId="0" xfId="0" applyFont="1" applyFill="1" applyAlignment="1">
      <alignment horizontal="left" vertical="top" wrapText="1"/>
    </xf>
    <xf numFmtId="14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vertical="top"/>
    </xf>
    <xf numFmtId="164" fontId="0" fillId="0" borderId="0" xfId="0" applyFont="1" applyFill="1" applyAlignment="1">
      <alignment vertical="top" wrapText="1"/>
    </xf>
    <xf numFmtId="164" fontId="0" fillId="0" borderId="3" xfId="0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vertical="top"/>
    </xf>
    <xf numFmtId="168" fontId="18" fillId="0" borderId="0" xfId="0" applyNumberFormat="1" applyFont="1" applyAlignment="1"/>
    <xf numFmtId="164" fontId="0" fillId="0" borderId="0" xfId="0" applyFill="1" applyAlignment="1">
      <alignment vertical="top"/>
    </xf>
    <xf numFmtId="164" fontId="0" fillId="0" borderId="0" xfId="0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top" wrapText="1"/>
    </xf>
    <xf numFmtId="164" fontId="0" fillId="0" borderId="0" xfId="0" applyFill="1" applyBorder="1" applyAlignment="1">
      <alignment vertical="top"/>
    </xf>
    <xf numFmtId="37" fontId="16" fillId="0" borderId="0" xfId="0" applyNumberFormat="1" applyFont="1" applyFill="1" applyBorder="1" applyAlignment="1" applyProtection="1">
      <alignment vertical="top"/>
    </xf>
    <xf numFmtId="37" fontId="15" fillId="0" borderId="0" xfId="0" applyNumberFormat="1" applyFont="1" applyFill="1" applyBorder="1" applyAlignment="1" applyProtection="1">
      <alignment vertical="top"/>
    </xf>
    <xf numFmtId="164" fontId="15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164" fontId="0" fillId="0" borderId="6" xfId="0" applyNumberFormat="1" applyFont="1" applyFill="1" applyBorder="1" applyAlignment="1">
      <alignment horizontal="left" vertical="top"/>
    </xf>
    <xf numFmtId="164" fontId="0" fillId="0" borderId="0" xfId="77" applyNumberFormat="1" applyFont="1" applyFill="1" applyBorder="1" applyAlignment="1" applyProtection="1">
      <alignment horizontal="center" vertical="top"/>
    </xf>
    <xf numFmtId="164" fontId="16" fillId="0" borderId="3" xfId="50850" applyFont="1" applyFill="1" applyBorder="1" applyAlignment="1">
      <alignment horizontal="left" vertical="top" wrapText="1"/>
    </xf>
    <xf numFmtId="164" fontId="0" fillId="0" borderId="0" xfId="0" applyFill="1" applyBorder="1" applyAlignment="1">
      <alignment horizontal="left" vertical="top" wrapText="1"/>
    </xf>
    <xf numFmtId="164" fontId="16" fillId="0" borderId="0" xfId="77" applyNumberFormat="1" applyFont="1" applyFill="1" applyBorder="1" applyAlignment="1" applyProtection="1">
      <alignment horizontal="center" vertical="top"/>
    </xf>
    <xf numFmtId="164" fontId="0" fillId="0" borderId="0" xfId="0" applyFont="1" applyFill="1" applyBorder="1" applyAlignment="1">
      <alignment vertical="center"/>
    </xf>
    <xf numFmtId="164" fontId="15" fillId="0" borderId="0" xfId="0" applyFont="1" applyFill="1" applyBorder="1" applyAlignment="1">
      <alignment horizontal="center" vertical="center"/>
    </xf>
    <xf numFmtId="164" fontId="15" fillId="0" borderId="0" xfId="0" applyFont="1" applyFill="1" applyBorder="1"/>
    <xf numFmtId="164" fontId="15" fillId="0" borderId="0" xfId="0" applyFont="1" applyBorder="1"/>
    <xf numFmtId="164" fontId="15" fillId="0" borderId="26" xfId="0" applyFont="1" applyBorder="1" applyAlignment="1">
      <alignment horizontal="right" vertical="top"/>
    </xf>
    <xf numFmtId="0" fontId="0" fillId="0" borderId="0" xfId="0" applyNumberFormat="1" applyFill="1" applyBorder="1" applyAlignment="1">
      <alignment vertical="top" wrapText="1"/>
    </xf>
    <xf numFmtId="164" fontId="0" fillId="0" borderId="0" xfId="0" applyFill="1" applyBorder="1"/>
    <xf numFmtId="164" fontId="14" fillId="0" borderId="1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vertical="top"/>
    </xf>
    <xf numFmtId="37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vertical="top"/>
    </xf>
    <xf numFmtId="164" fontId="15" fillId="0" borderId="27" xfId="0" applyFont="1" applyBorder="1" applyAlignment="1">
      <alignment horizontal="right" vertical="top"/>
    </xf>
    <xf numFmtId="164" fontId="15" fillId="0" borderId="28" xfId="0" applyNumberFormat="1" applyFont="1" applyFill="1" applyBorder="1" applyAlignment="1">
      <alignment horizontal="center" vertical="top"/>
    </xf>
    <xf numFmtId="164" fontId="15" fillId="0" borderId="29" xfId="0" applyNumberFormat="1" applyFont="1" applyFill="1" applyBorder="1" applyAlignment="1">
      <alignment horizontal="center" vertical="top"/>
    </xf>
    <xf numFmtId="164" fontId="15" fillId="0" borderId="27" xfId="0" applyNumberFormat="1" applyFont="1" applyFill="1" applyBorder="1" applyAlignment="1">
      <alignment horizontal="center" vertical="top"/>
    </xf>
    <xf numFmtId="164" fontId="15" fillId="0" borderId="27" xfId="0" applyNumberFormat="1" applyFont="1" applyFill="1" applyBorder="1" applyAlignment="1">
      <alignment horizontal="center"/>
    </xf>
    <xf numFmtId="164" fontId="15" fillId="0" borderId="27" xfId="0" applyNumberFormat="1" applyFont="1" applyFill="1" applyBorder="1"/>
    <xf numFmtId="164" fontId="0" fillId="0" borderId="10" xfId="0" applyFont="1" applyFill="1" applyBorder="1" applyAlignment="1">
      <alignment horizontal="center" vertical="center"/>
    </xf>
    <xf numFmtId="164" fontId="0" fillId="0" borderId="9" xfId="0" applyFont="1" applyFill="1" applyBorder="1" applyAlignment="1">
      <alignment horizontal="center" vertical="center"/>
    </xf>
    <xf numFmtId="164" fontId="14" fillId="0" borderId="10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14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quotePrefix="1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</cellXfs>
  <cellStyles count="50851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56" xfId="5085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119</xdr:row>
          <xdr:rowOff>169332</xdr:rowOff>
        </xdr:from>
        <xdr:to>
          <xdr:col>5</xdr:col>
          <xdr:colOff>2460625</xdr:colOff>
          <xdr:row>128</xdr:row>
          <xdr:rowOff>130604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'[1]Distributions for template'!$A$65:$G$71" spid="_x0000_s14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48200" y="34621257"/>
              <a:ext cx="5899151" cy="142812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109</xdr:row>
          <xdr:rowOff>0</xdr:rowOff>
        </xdr:from>
        <xdr:to>
          <xdr:col>5</xdr:col>
          <xdr:colOff>2460625</xdr:colOff>
          <xdr:row>117</xdr:row>
          <xdr:rowOff>130608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'[1]Distributions for template'!$A$65:$G$71" spid="_x0000_s14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648200" y="36499800"/>
              <a:ext cx="5899151" cy="14260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4</xdr:col>
      <xdr:colOff>21166</xdr:colOff>
      <xdr:row>84</xdr:row>
      <xdr:rowOff>84665</xdr:rowOff>
    </xdr:from>
    <xdr:to>
      <xdr:col>5</xdr:col>
      <xdr:colOff>4673150</xdr:colOff>
      <xdr:row>95</xdr:row>
      <xdr:rowOff>81491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9366" y="31336190"/>
          <a:ext cx="8090510" cy="1778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5</xdr:col>
      <xdr:colOff>4069291</xdr:colOff>
      <xdr:row>107</xdr:row>
      <xdr:rowOff>8872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3747075"/>
          <a:ext cx="7507817" cy="1647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124</xdr:row>
          <xdr:rowOff>169332</xdr:rowOff>
        </xdr:from>
        <xdr:to>
          <xdr:col>5</xdr:col>
          <xdr:colOff>2460626</xdr:colOff>
          <xdr:row>133</xdr:row>
          <xdr:rowOff>130604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'[1]Distributions for template'!$A$65:$G$71" spid="_x0000_s41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05100" y="18800232"/>
              <a:ext cx="5899151" cy="142812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113</xdr:row>
          <xdr:rowOff>0</xdr:rowOff>
        </xdr:from>
        <xdr:to>
          <xdr:col>5</xdr:col>
          <xdr:colOff>2460626</xdr:colOff>
          <xdr:row>121</xdr:row>
          <xdr:rowOff>130608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'[1]Distributions for template'!$A$65:$G$71" spid="_x0000_s41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05100" y="20583525"/>
              <a:ext cx="5899151" cy="14260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4</xdr:col>
      <xdr:colOff>21166</xdr:colOff>
      <xdr:row>88</xdr:row>
      <xdr:rowOff>84665</xdr:rowOff>
    </xdr:from>
    <xdr:to>
      <xdr:col>5</xdr:col>
      <xdr:colOff>4673151</xdr:colOff>
      <xdr:row>99</xdr:row>
      <xdr:rowOff>81492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266" y="14838890"/>
          <a:ext cx="8090510" cy="177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5</xdr:col>
      <xdr:colOff>4069292</xdr:colOff>
      <xdr:row>111</xdr:row>
      <xdr:rowOff>8872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6859250"/>
          <a:ext cx="7507817" cy="1628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mpact\Distribution%20Calculations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 for template"/>
      <sheetName val="Ins &amp; indeter."/>
      <sheetName val="Sales Distributions"/>
      <sheetName val="Motorfuel"/>
      <sheetName val="rate changes"/>
      <sheetName val="CST distributions"/>
      <sheetName val="CST Rate Reduction"/>
      <sheetName val="Doc"/>
      <sheetName val="ez"/>
      <sheetName val="round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127"/>
  <sheetViews>
    <sheetView tabSelected="1" zoomScale="80" zoomScaleNormal="80" workbookViewId="0">
      <pane xSplit="4" ySplit="7" topLeftCell="E8" activePane="bottomRight" state="frozen"/>
      <selection activeCell="F1" sqref="F1"/>
      <selection pane="topRight" activeCell="F1" sqref="F1"/>
      <selection pane="bottomLeft" activeCell="F1" sqref="F1"/>
      <selection pane="bottomRight" activeCell="A5" sqref="A5"/>
    </sheetView>
  </sheetViews>
  <sheetFormatPr defaultColWidth="9.140625" defaultRowHeight="12.75"/>
  <cols>
    <col min="1" max="1" width="11.85546875" style="150" customWidth="1"/>
    <col min="2" max="2" width="8.42578125" style="153" customWidth="1"/>
    <col min="3" max="3" width="10.7109375" style="154" customWidth="1"/>
    <col min="4" max="4" width="11.42578125" style="149" customWidth="1"/>
    <col min="5" max="5" width="51.5703125" style="149" customWidth="1"/>
    <col min="6" max="6" width="80" style="52" customWidth="1"/>
    <col min="7" max="7" width="33.85546875" style="52" customWidth="1"/>
    <col min="8" max="8" width="7.7109375" style="61" customWidth="1"/>
    <col min="9" max="9" width="7.42578125" style="61" customWidth="1"/>
    <col min="10" max="11" width="7.28515625" style="61" customWidth="1"/>
    <col min="12" max="12" width="7.42578125" style="61" bestFit="1" customWidth="1"/>
    <col min="13" max="13" width="6.7109375" style="61" customWidth="1"/>
    <col min="14" max="14" width="8.7109375" style="61" customWidth="1"/>
    <col min="15" max="15" width="7.5703125" style="61" customWidth="1"/>
    <col min="16" max="16" width="2.28515625" style="61" customWidth="1"/>
    <col min="17" max="17" width="7.42578125" style="122" customWidth="1"/>
    <col min="18" max="18" width="7.42578125" style="125" customWidth="1"/>
    <col min="19" max="19" width="7.7109375" style="125" customWidth="1"/>
    <col min="20" max="20" width="7.42578125" style="125" customWidth="1"/>
    <col min="21" max="22" width="6.42578125" style="125" customWidth="1"/>
    <col min="23" max="23" width="7.5703125" style="125" customWidth="1"/>
    <col min="24" max="24" width="7.28515625" style="126" customWidth="1"/>
    <col min="25" max="25" width="2.28515625" style="61" customWidth="1"/>
    <col min="26" max="27" width="7.7109375" style="61" customWidth="1"/>
    <col min="28" max="28" width="8" style="61" customWidth="1"/>
    <col min="29" max="29" width="7.85546875" style="61" customWidth="1"/>
    <col min="30" max="30" width="6.28515625" style="61" customWidth="1"/>
    <col min="31" max="31" width="6.5703125" style="61" customWidth="1"/>
    <col min="32" max="32" width="7.28515625" style="61" customWidth="1"/>
    <col min="33" max="33" width="7.140625" style="61" customWidth="1"/>
    <col min="34" max="34" width="2.28515625" style="61" customWidth="1"/>
    <col min="35" max="35" width="7.7109375" style="122" customWidth="1"/>
    <col min="36" max="38" width="7.7109375" style="61" customWidth="1"/>
    <col min="39" max="39" width="7.42578125" style="61" customWidth="1"/>
    <col min="40" max="40" width="6.5703125" style="61" customWidth="1"/>
    <col min="41" max="42" width="7.28515625" style="61" customWidth="1"/>
    <col min="43" max="43" width="2.28515625" style="61" customWidth="1"/>
    <col min="44" max="47" width="7.5703125" style="61" customWidth="1"/>
    <col min="48" max="49" width="6.5703125" style="61" customWidth="1"/>
    <col min="50" max="50" width="8.85546875" style="61" customWidth="1"/>
    <col min="51" max="51" width="7.42578125" style="61" customWidth="1"/>
    <col min="52" max="52" width="9.140625" style="61"/>
    <col min="53" max="16384" width="9.140625" style="63"/>
  </cols>
  <sheetData>
    <row r="1" spans="1:51">
      <c r="A1" s="115"/>
      <c r="B1" s="116"/>
      <c r="C1" s="116"/>
      <c r="D1" s="116"/>
      <c r="E1" s="116"/>
      <c r="F1" s="9" t="s">
        <v>47</v>
      </c>
      <c r="G1" s="117"/>
      <c r="H1" s="118"/>
      <c r="I1" s="118"/>
      <c r="J1" s="118"/>
      <c r="K1" s="118"/>
      <c r="L1" s="118"/>
      <c r="M1" s="118"/>
      <c r="N1" s="118"/>
      <c r="O1" s="118"/>
      <c r="Q1" s="119"/>
      <c r="R1" s="120"/>
      <c r="S1" s="120"/>
      <c r="T1" s="120"/>
      <c r="U1" s="120"/>
      <c r="V1" s="120"/>
      <c r="W1" s="120"/>
      <c r="X1" s="121"/>
    </row>
    <row r="2" spans="1:51">
      <c r="A2" s="115"/>
      <c r="B2" s="116"/>
      <c r="C2" s="116"/>
      <c r="D2" s="116"/>
      <c r="E2" s="116"/>
      <c r="F2" s="9" t="s">
        <v>9</v>
      </c>
      <c r="G2" s="117"/>
      <c r="H2" s="118"/>
      <c r="I2" s="118"/>
      <c r="J2" s="118"/>
      <c r="K2" s="118"/>
      <c r="L2" s="118"/>
      <c r="M2" s="118"/>
      <c r="N2" s="118"/>
      <c r="O2" s="118"/>
      <c r="Q2" s="119"/>
      <c r="R2" s="120"/>
      <c r="S2" s="120"/>
      <c r="T2" s="120"/>
      <c r="U2" s="120"/>
      <c r="V2" s="120"/>
      <c r="W2" s="120"/>
      <c r="X2" s="121"/>
    </row>
    <row r="3" spans="1:51">
      <c r="A3" s="115"/>
      <c r="B3" s="123"/>
      <c r="C3" s="123"/>
      <c r="D3" s="123"/>
      <c r="E3" s="123"/>
      <c r="F3" s="9" t="s">
        <v>155</v>
      </c>
      <c r="G3" s="117"/>
      <c r="H3" s="124"/>
      <c r="I3" s="124"/>
      <c r="J3" s="124"/>
      <c r="K3" s="124"/>
      <c r="L3" s="124"/>
      <c r="M3" s="124"/>
      <c r="N3" s="124"/>
      <c r="O3" s="124"/>
    </row>
    <row r="4" spans="1:51">
      <c r="A4" s="127">
        <v>44096</v>
      </c>
      <c r="B4" s="63"/>
      <c r="C4" s="63"/>
      <c r="D4" s="63"/>
      <c r="E4" s="128"/>
      <c r="F4" s="129"/>
      <c r="G4" s="63"/>
      <c r="P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30"/>
      <c r="AK4" s="130"/>
      <c r="AL4" s="130"/>
      <c r="AM4" s="130"/>
      <c r="AN4" s="130"/>
      <c r="AO4" s="130"/>
      <c r="AP4" s="130"/>
      <c r="AQ4" s="130"/>
    </row>
    <row r="5" spans="1:51">
      <c r="A5" s="132"/>
      <c r="B5" s="133"/>
      <c r="C5" s="134"/>
      <c r="D5" s="134"/>
      <c r="E5" s="135"/>
      <c r="F5" s="136"/>
      <c r="G5" s="134"/>
      <c r="H5" s="192" t="s">
        <v>20</v>
      </c>
      <c r="I5" s="193"/>
      <c r="J5" s="193"/>
      <c r="K5" s="193"/>
      <c r="L5" s="193"/>
      <c r="M5" s="193"/>
      <c r="N5" s="193"/>
      <c r="O5" s="194"/>
      <c r="P5" s="137"/>
      <c r="Q5" s="192" t="s">
        <v>28</v>
      </c>
      <c r="R5" s="193"/>
      <c r="S5" s="193"/>
      <c r="T5" s="193"/>
      <c r="U5" s="193"/>
      <c r="V5" s="193"/>
      <c r="W5" s="193"/>
      <c r="X5" s="194"/>
      <c r="Y5" s="180"/>
      <c r="Z5" s="192" t="s">
        <v>43</v>
      </c>
      <c r="AA5" s="193"/>
      <c r="AB5" s="193"/>
      <c r="AC5" s="193"/>
      <c r="AD5" s="193"/>
      <c r="AE5" s="193"/>
      <c r="AF5" s="193"/>
      <c r="AG5" s="194"/>
      <c r="AH5" s="180"/>
      <c r="AI5" s="192" t="s">
        <v>44</v>
      </c>
      <c r="AJ5" s="193"/>
      <c r="AK5" s="193"/>
      <c r="AL5" s="193"/>
      <c r="AM5" s="193"/>
      <c r="AN5" s="193"/>
      <c r="AO5" s="193"/>
      <c r="AP5" s="194"/>
      <c r="AR5" s="192" t="s">
        <v>70</v>
      </c>
      <c r="AS5" s="193"/>
      <c r="AT5" s="193"/>
      <c r="AU5" s="193"/>
      <c r="AV5" s="193"/>
      <c r="AW5" s="193"/>
      <c r="AX5" s="193"/>
      <c r="AY5" s="194"/>
    </row>
    <row r="6" spans="1:51">
      <c r="A6" s="138" t="s">
        <v>12</v>
      </c>
      <c r="B6" s="139" t="s">
        <v>10</v>
      </c>
      <c r="C6" s="113"/>
      <c r="D6" s="113"/>
      <c r="E6" s="140"/>
      <c r="F6" s="113"/>
      <c r="G6" s="113"/>
      <c r="H6" s="190" t="s">
        <v>3</v>
      </c>
      <c r="I6" s="191"/>
      <c r="J6" s="190" t="s">
        <v>4</v>
      </c>
      <c r="K6" s="191"/>
      <c r="L6" s="190" t="s">
        <v>15</v>
      </c>
      <c r="M6" s="191"/>
      <c r="N6" s="190" t="s">
        <v>5</v>
      </c>
      <c r="O6" s="191"/>
      <c r="P6" s="141"/>
      <c r="Q6" s="190" t="s">
        <v>3</v>
      </c>
      <c r="R6" s="191"/>
      <c r="S6" s="190" t="s">
        <v>4</v>
      </c>
      <c r="T6" s="191"/>
      <c r="U6" s="190" t="s">
        <v>15</v>
      </c>
      <c r="V6" s="191"/>
      <c r="W6" s="190" t="s">
        <v>5</v>
      </c>
      <c r="X6" s="191"/>
      <c r="Y6" s="141"/>
      <c r="Z6" s="190" t="s">
        <v>3</v>
      </c>
      <c r="AA6" s="191"/>
      <c r="AB6" s="190" t="s">
        <v>4</v>
      </c>
      <c r="AC6" s="191"/>
      <c r="AD6" s="190" t="s">
        <v>15</v>
      </c>
      <c r="AE6" s="191"/>
      <c r="AF6" s="190" t="s">
        <v>5</v>
      </c>
      <c r="AG6" s="191"/>
      <c r="AH6" s="141"/>
      <c r="AI6" s="190" t="s">
        <v>3</v>
      </c>
      <c r="AJ6" s="191"/>
      <c r="AK6" s="190" t="s">
        <v>4</v>
      </c>
      <c r="AL6" s="191"/>
      <c r="AM6" s="190" t="s">
        <v>15</v>
      </c>
      <c r="AN6" s="191"/>
      <c r="AO6" s="190" t="s">
        <v>5</v>
      </c>
      <c r="AP6" s="191"/>
      <c r="AQ6" s="141"/>
      <c r="AR6" s="190" t="s">
        <v>3</v>
      </c>
      <c r="AS6" s="191"/>
      <c r="AT6" s="190" t="s">
        <v>4</v>
      </c>
      <c r="AU6" s="191"/>
      <c r="AV6" s="190" t="s">
        <v>15</v>
      </c>
      <c r="AW6" s="191"/>
      <c r="AX6" s="190" t="s">
        <v>16</v>
      </c>
      <c r="AY6" s="191"/>
    </row>
    <row r="7" spans="1:51" s="61" customFormat="1">
      <c r="A7" s="142" t="s">
        <v>13</v>
      </c>
      <c r="B7" s="143" t="s">
        <v>11</v>
      </c>
      <c r="C7" s="144" t="s">
        <v>0</v>
      </c>
      <c r="D7" s="144" t="s">
        <v>6</v>
      </c>
      <c r="E7" s="144" t="s">
        <v>14</v>
      </c>
      <c r="F7" s="144" t="s">
        <v>1</v>
      </c>
      <c r="G7" s="144" t="s">
        <v>7</v>
      </c>
      <c r="H7" s="145" t="s">
        <v>2</v>
      </c>
      <c r="I7" s="145" t="s">
        <v>8</v>
      </c>
      <c r="J7" s="145" t="s">
        <v>2</v>
      </c>
      <c r="K7" s="145" t="s">
        <v>8</v>
      </c>
      <c r="L7" s="145" t="s">
        <v>2</v>
      </c>
      <c r="M7" s="145" t="s">
        <v>8</v>
      </c>
      <c r="N7" s="145" t="s">
        <v>2</v>
      </c>
      <c r="O7" s="145" t="s">
        <v>8</v>
      </c>
      <c r="P7" s="141"/>
      <c r="Q7" s="145" t="s">
        <v>2</v>
      </c>
      <c r="R7" s="145" t="s">
        <v>8</v>
      </c>
      <c r="S7" s="145" t="s">
        <v>2</v>
      </c>
      <c r="T7" s="145" t="s">
        <v>8</v>
      </c>
      <c r="U7" s="145" t="s">
        <v>2</v>
      </c>
      <c r="V7" s="145" t="s">
        <v>8</v>
      </c>
      <c r="W7" s="145" t="s">
        <v>2</v>
      </c>
      <c r="X7" s="145" t="s">
        <v>8</v>
      </c>
      <c r="Y7" s="141"/>
      <c r="Z7" s="145" t="s">
        <v>2</v>
      </c>
      <c r="AA7" s="145" t="s">
        <v>8</v>
      </c>
      <c r="AB7" s="145" t="s">
        <v>2</v>
      </c>
      <c r="AC7" s="145" t="s">
        <v>8</v>
      </c>
      <c r="AD7" s="145" t="s">
        <v>2</v>
      </c>
      <c r="AE7" s="145" t="s">
        <v>8</v>
      </c>
      <c r="AF7" s="145" t="s">
        <v>2</v>
      </c>
      <c r="AG7" s="145" t="s">
        <v>8</v>
      </c>
      <c r="AH7" s="141"/>
      <c r="AI7" s="145" t="s">
        <v>2</v>
      </c>
      <c r="AJ7" s="145" t="s">
        <v>8</v>
      </c>
      <c r="AK7" s="145" t="s">
        <v>2</v>
      </c>
      <c r="AL7" s="145" t="s">
        <v>8</v>
      </c>
      <c r="AM7" s="145" t="s">
        <v>2</v>
      </c>
      <c r="AN7" s="145" t="s">
        <v>8</v>
      </c>
      <c r="AO7" s="145" t="s">
        <v>2</v>
      </c>
      <c r="AP7" s="145" t="s">
        <v>8</v>
      </c>
      <c r="AQ7" s="141"/>
      <c r="AR7" s="145" t="s">
        <v>2</v>
      </c>
      <c r="AS7" s="145" t="s">
        <v>8</v>
      </c>
      <c r="AT7" s="145" t="s">
        <v>2</v>
      </c>
      <c r="AU7" s="145" t="s">
        <v>8</v>
      </c>
      <c r="AV7" s="145" t="s">
        <v>2</v>
      </c>
      <c r="AW7" s="145" t="s">
        <v>8</v>
      </c>
      <c r="AX7" s="145" t="s">
        <v>2</v>
      </c>
      <c r="AY7" s="145" t="s">
        <v>8</v>
      </c>
    </row>
    <row r="8" spans="1:51" s="61" customFormat="1">
      <c r="A8" s="138"/>
      <c r="B8" s="126"/>
      <c r="C8" s="126"/>
      <c r="D8" s="155"/>
      <c r="E8" s="155"/>
      <c r="F8" s="155"/>
      <c r="G8" s="155"/>
      <c r="H8" s="122"/>
      <c r="I8" s="126"/>
      <c r="J8" s="122"/>
      <c r="K8" s="126"/>
      <c r="L8" s="122"/>
      <c r="M8" s="126"/>
      <c r="N8" s="122"/>
      <c r="O8" s="126"/>
      <c r="P8" s="141"/>
      <c r="Q8" s="122"/>
      <c r="R8" s="125"/>
      <c r="S8" s="122"/>
      <c r="T8" s="126"/>
      <c r="U8" s="122"/>
      <c r="V8" s="126"/>
      <c r="W8" s="122"/>
      <c r="X8" s="126"/>
      <c r="Y8" s="141"/>
      <c r="Z8" s="122"/>
      <c r="AA8" s="126"/>
      <c r="AB8" s="122"/>
      <c r="AC8" s="126"/>
      <c r="AD8" s="122"/>
      <c r="AE8" s="126"/>
      <c r="AF8" s="122"/>
      <c r="AG8" s="126"/>
      <c r="AH8" s="141"/>
      <c r="AI8" s="122"/>
      <c r="AJ8" s="126"/>
      <c r="AK8" s="122"/>
      <c r="AL8" s="126"/>
      <c r="AM8" s="122"/>
      <c r="AN8" s="126"/>
      <c r="AO8" s="122"/>
      <c r="AP8" s="126"/>
      <c r="AQ8" s="141"/>
      <c r="AR8" s="122"/>
      <c r="AS8" s="126"/>
      <c r="AT8" s="122"/>
      <c r="AU8" s="125"/>
      <c r="AV8" s="122"/>
      <c r="AW8" s="126"/>
      <c r="AX8" s="122"/>
      <c r="AY8" s="126"/>
    </row>
    <row r="9" spans="1:51">
      <c r="A9" s="68" t="s">
        <v>150</v>
      </c>
      <c r="B9" s="68">
        <v>617</v>
      </c>
      <c r="C9" s="69">
        <v>44042</v>
      </c>
      <c r="D9" s="105">
        <v>133</v>
      </c>
      <c r="E9" s="107" t="s">
        <v>78</v>
      </c>
      <c r="F9" s="107" t="s">
        <v>78</v>
      </c>
      <c r="G9" s="112" t="s">
        <v>55</v>
      </c>
      <c r="H9" s="73">
        <v>0</v>
      </c>
      <c r="I9" s="74">
        <v>0</v>
      </c>
      <c r="J9" s="73">
        <v>0</v>
      </c>
      <c r="K9" s="74">
        <v>0</v>
      </c>
      <c r="L9" s="73" t="s">
        <v>23</v>
      </c>
      <c r="M9" s="74" t="s">
        <v>23</v>
      </c>
      <c r="N9" s="73" t="s">
        <v>23</v>
      </c>
      <c r="O9" s="74" t="s">
        <v>23</v>
      </c>
      <c r="P9" s="73"/>
      <c r="Q9" s="73">
        <v>0</v>
      </c>
      <c r="R9" s="75">
        <v>0</v>
      </c>
      <c r="S9" s="73">
        <v>0</v>
      </c>
      <c r="T9" s="74">
        <v>0</v>
      </c>
      <c r="U9" s="73" t="s">
        <v>23</v>
      </c>
      <c r="V9" s="74" t="s">
        <v>23</v>
      </c>
      <c r="W9" s="73" t="s">
        <v>23</v>
      </c>
      <c r="X9" s="74" t="s">
        <v>23</v>
      </c>
      <c r="Y9" s="146"/>
      <c r="Z9" s="73">
        <v>0</v>
      </c>
      <c r="AA9" s="74">
        <v>0</v>
      </c>
      <c r="AB9" s="73">
        <v>0</v>
      </c>
      <c r="AC9" s="74">
        <v>0</v>
      </c>
      <c r="AD9" s="73" t="s">
        <v>23</v>
      </c>
      <c r="AE9" s="74" t="s">
        <v>23</v>
      </c>
      <c r="AF9" s="73" t="s">
        <v>23</v>
      </c>
      <c r="AG9" s="74" t="s">
        <v>23</v>
      </c>
      <c r="AH9" s="147"/>
      <c r="AI9" s="73">
        <v>0</v>
      </c>
      <c r="AJ9" s="74">
        <v>0</v>
      </c>
      <c r="AK9" s="73">
        <v>0</v>
      </c>
      <c r="AL9" s="74">
        <v>0</v>
      </c>
      <c r="AM9" s="73" t="s">
        <v>23</v>
      </c>
      <c r="AN9" s="74" t="s">
        <v>23</v>
      </c>
      <c r="AO9" s="73" t="s">
        <v>23</v>
      </c>
      <c r="AP9" s="74" t="s">
        <v>23</v>
      </c>
      <c r="AQ9" s="156"/>
      <c r="AR9" s="73">
        <v>0</v>
      </c>
      <c r="AS9" s="74">
        <v>0</v>
      </c>
      <c r="AT9" s="73">
        <v>0</v>
      </c>
      <c r="AU9" s="75">
        <v>0</v>
      </c>
      <c r="AV9" s="73" t="s">
        <v>23</v>
      </c>
      <c r="AW9" s="74" t="s">
        <v>23</v>
      </c>
      <c r="AX9" s="73" t="s">
        <v>23</v>
      </c>
      <c r="AY9" s="74" t="s">
        <v>23</v>
      </c>
    </row>
    <row r="10" spans="1:51">
      <c r="A10" s="68"/>
      <c r="B10" s="68"/>
      <c r="C10" s="69"/>
      <c r="D10" s="105"/>
      <c r="E10" s="107"/>
      <c r="F10" s="107"/>
      <c r="G10" s="112"/>
      <c r="H10" s="73"/>
      <c r="I10" s="74"/>
      <c r="J10" s="73"/>
      <c r="K10" s="74"/>
      <c r="L10" s="73"/>
      <c r="M10" s="74"/>
      <c r="N10" s="73"/>
      <c r="O10" s="74"/>
      <c r="P10" s="73"/>
      <c r="Q10" s="73"/>
      <c r="R10" s="75"/>
      <c r="S10" s="73"/>
      <c r="T10" s="74"/>
      <c r="U10" s="73"/>
      <c r="V10" s="74"/>
      <c r="W10" s="73"/>
      <c r="X10" s="74"/>
      <c r="Y10" s="146"/>
      <c r="Z10" s="73"/>
      <c r="AA10" s="74"/>
      <c r="AB10" s="73"/>
      <c r="AC10" s="74"/>
      <c r="AD10" s="73"/>
      <c r="AE10" s="74"/>
      <c r="AF10" s="73"/>
      <c r="AG10" s="74"/>
      <c r="AH10" s="147"/>
      <c r="AI10" s="73"/>
      <c r="AJ10" s="74"/>
      <c r="AK10" s="73"/>
      <c r="AL10" s="74"/>
      <c r="AM10" s="73"/>
      <c r="AN10" s="74"/>
      <c r="AO10" s="73"/>
      <c r="AP10" s="74"/>
      <c r="AQ10" s="156"/>
      <c r="AR10" s="73"/>
      <c r="AS10" s="74"/>
      <c r="AT10" s="73"/>
      <c r="AU10" s="75"/>
      <c r="AV10" s="73"/>
      <c r="AW10" s="74"/>
      <c r="AX10" s="73"/>
      <c r="AY10" s="74"/>
    </row>
    <row r="11" spans="1:51">
      <c r="A11" s="68" t="s">
        <v>94</v>
      </c>
      <c r="B11" s="68">
        <v>573</v>
      </c>
      <c r="C11" s="69">
        <v>44019</v>
      </c>
      <c r="D11" s="105">
        <v>171</v>
      </c>
      <c r="E11" s="107" t="s">
        <v>59</v>
      </c>
      <c r="F11" s="107" t="s">
        <v>72</v>
      </c>
      <c r="G11" s="112" t="s">
        <v>71</v>
      </c>
      <c r="H11" s="73">
        <v>0</v>
      </c>
      <c r="I11" s="74">
        <v>0</v>
      </c>
      <c r="J11" s="73">
        <v>0</v>
      </c>
      <c r="K11" s="74">
        <v>0</v>
      </c>
      <c r="L11" s="73" t="s">
        <v>27</v>
      </c>
      <c r="M11" s="74" t="s">
        <v>27</v>
      </c>
      <c r="N11" s="73" t="s">
        <v>27</v>
      </c>
      <c r="O11" s="74" t="s">
        <v>27</v>
      </c>
      <c r="P11" s="73"/>
      <c r="Q11" s="73">
        <v>0</v>
      </c>
      <c r="R11" s="75">
        <v>0</v>
      </c>
      <c r="S11" s="73">
        <v>0</v>
      </c>
      <c r="T11" s="74">
        <v>0</v>
      </c>
      <c r="U11" s="73" t="s">
        <v>27</v>
      </c>
      <c r="V11" s="74" t="s">
        <v>27</v>
      </c>
      <c r="W11" s="73" t="s">
        <v>27</v>
      </c>
      <c r="X11" s="74" t="s">
        <v>27</v>
      </c>
      <c r="Y11" s="146"/>
      <c r="Z11" s="73">
        <v>0</v>
      </c>
      <c r="AA11" s="74">
        <v>0</v>
      </c>
      <c r="AB11" s="73">
        <v>0</v>
      </c>
      <c r="AC11" s="74">
        <v>0</v>
      </c>
      <c r="AD11" s="73" t="s">
        <v>27</v>
      </c>
      <c r="AE11" s="74" t="s">
        <v>27</v>
      </c>
      <c r="AF11" s="73" t="s">
        <v>27</v>
      </c>
      <c r="AG11" s="74" t="s">
        <v>27</v>
      </c>
      <c r="AH11" s="147"/>
      <c r="AI11" s="73">
        <v>0</v>
      </c>
      <c r="AJ11" s="74">
        <v>0</v>
      </c>
      <c r="AK11" s="73">
        <v>0</v>
      </c>
      <c r="AL11" s="74">
        <v>0</v>
      </c>
      <c r="AM11" s="73" t="s">
        <v>27</v>
      </c>
      <c r="AN11" s="74" t="s">
        <v>27</v>
      </c>
      <c r="AO11" s="73" t="s">
        <v>27</v>
      </c>
      <c r="AP11" s="74" t="s">
        <v>27</v>
      </c>
      <c r="AQ11" s="156"/>
      <c r="AR11" s="73">
        <v>0</v>
      </c>
      <c r="AS11" s="74">
        <v>0</v>
      </c>
      <c r="AT11" s="73">
        <v>0</v>
      </c>
      <c r="AU11" s="75">
        <v>0</v>
      </c>
      <c r="AV11" s="73" t="s">
        <v>27</v>
      </c>
      <c r="AW11" s="74" t="s">
        <v>27</v>
      </c>
      <c r="AX11" s="73" t="s">
        <v>27</v>
      </c>
      <c r="AY11" s="74" t="s">
        <v>27</v>
      </c>
    </row>
    <row r="12" spans="1:51">
      <c r="A12" s="68"/>
      <c r="B12" s="68"/>
      <c r="C12" s="69"/>
      <c r="D12" s="105"/>
      <c r="E12" s="107"/>
      <c r="F12" s="107"/>
      <c r="G12" s="112"/>
      <c r="H12" s="73"/>
      <c r="I12" s="74"/>
      <c r="J12" s="73"/>
      <c r="K12" s="74"/>
      <c r="L12" s="73"/>
      <c r="M12" s="74"/>
      <c r="N12" s="73"/>
      <c r="O12" s="74"/>
      <c r="P12" s="73"/>
      <c r="Q12" s="73"/>
      <c r="R12" s="75"/>
      <c r="S12" s="73"/>
      <c r="T12" s="74"/>
      <c r="U12" s="73"/>
      <c r="V12" s="74"/>
      <c r="W12" s="73"/>
      <c r="X12" s="74"/>
      <c r="Y12" s="146"/>
      <c r="Z12" s="73"/>
      <c r="AA12" s="74"/>
      <c r="AB12" s="73"/>
      <c r="AC12" s="74"/>
      <c r="AD12" s="73"/>
      <c r="AE12" s="74"/>
      <c r="AF12" s="73"/>
      <c r="AG12" s="74"/>
      <c r="AH12" s="147"/>
      <c r="AI12" s="73"/>
      <c r="AJ12" s="74"/>
      <c r="AK12" s="73"/>
      <c r="AL12" s="74"/>
      <c r="AM12" s="73"/>
      <c r="AN12" s="74"/>
      <c r="AO12" s="73"/>
      <c r="AP12" s="74"/>
      <c r="AQ12" s="156"/>
      <c r="AR12" s="73"/>
      <c r="AS12" s="74"/>
      <c r="AT12" s="73"/>
      <c r="AU12" s="75"/>
      <c r="AV12" s="73"/>
      <c r="AW12" s="74"/>
      <c r="AX12" s="73"/>
      <c r="AY12" s="74"/>
    </row>
    <row r="13" spans="1:51">
      <c r="A13" s="68" t="s">
        <v>65</v>
      </c>
      <c r="B13" s="68">
        <v>580</v>
      </c>
      <c r="C13" s="69">
        <v>44019</v>
      </c>
      <c r="D13" s="105">
        <v>344</v>
      </c>
      <c r="E13" s="106" t="s">
        <v>67</v>
      </c>
      <c r="F13" s="107" t="s">
        <v>57</v>
      </c>
      <c r="G13" s="112" t="s">
        <v>53</v>
      </c>
      <c r="H13" s="73" t="s">
        <v>21</v>
      </c>
      <c r="I13" s="74" t="s">
        <v>21</v>
      </c>
      <c r="J13" s="73" t="s">
        <v>21</v>
      </c>
      <c r="K13" s="74" t="s">
        <v>21</v>
      </c>
      <c r="L13" s="73" t="s">
        <v>21</v>
      </c>
      <c r="M13" s="74" t="s">
        <v>21</v>
      </c>
      <c r="N13" s="73" t="s">
        <v>21</v>
      </c>
      <c r="O13" s="74" t="s">
        <v>21</v>
      </c>
      <c r="P13" s="73"/>
      <c r="Q13" s="73" t="s">
        <v>21</v>
      </c>
      <c r="R13" s="75" t="s">
        <v>21</v>
      </c>
      <c r="S13" s="73" t="s">
        <v>21</v>
      </c>
      <c r="T13" s="74" t="s">
        <v>21</v>
      </c>
      <c r="U13" s="73" t="s">
        <v>21</v>
      </c>
      <c r="V13" s="74" t="s">
        <v>21</v>
      </c>
      <c r="W13" s="73" t="s">
        <v>21</v>
      </c>
      <c r="X13" s="74" t="s">
        <v>21</v>
      </c>
      <c r="Y13" s="146"/>
      <c r="Z13" s="73" t="s">
        <v>21</v>
      </c>
      <c r="AA13" s="74" t="s">
        <v>21</v>
      </c>
      <c r="AB13" s="73" t="s">
        <v>21</v>
      </c>
      <c r="AC13" s="74" t="s">
        <v>21</v>
      </c>
      <c r="AD13" s="73" t="s">
        <v>21</v>
      </c>
      <c r="AE13" s="74" t="s">
        <v>21</v>
      </c>
      <c r="AF13" s="73" t="s">
        <v>21</v>
      </c>
      <c r="AG13" s="74" t="s">
        <v>21</v>
      </c>
      <c r="AH13" s="147"/>
      <c r="AI13" s="73" t="s">
        <v>21</v>
      </c>
      <c r="AJ13" s="74" t="s">
        <v>21</v>
      </c>
      <c r="AK13" s="73" t="s">
        <v>21</v>
      </c>
      <c r="AL13" s="74" t="s">
        <v>21</v>
      </c>
      <c r="AM13" s="73" t="s">
        <v>21</v>
      </c>
      <c r="AN13" s="74" t="s">
        <v>21</v>
      </c>
      <c r="AO13" s="73" t="s">
        <v>21</v>
      </c>
      <c r="AP13" s="74" t="s">
        <v>21</v>
      </c>
      <c r="AQ13" s="156"/>
      <c r="AR13" s="73" t="s">
        <v>21</v>
      </c>
      <c r="AS13" s="74" t="s">
        <v>21</v>
      </c>
      <c r="AT13" s="73" t="s">
        <v>21</v>
      </c>
      <c r="AU13" s="75" t="s">
        <v>21</v>
      </c>
      <c r="AV13" s="73" t="s">
        <v>21</v>
      </c>
      <c r="AW13" s="74" t="s">
        <v>21</v>
      </c>
      <c r="AX13" s="73" t="s">
        <v>21</v>
      </c>
      <c r="AY13" s="74" t="s">
        <v>21</v>
      </c>
    </row>
    <row r="14" spans="1:51">
      <c r="A14" s="68"/>
      <c r="B14" s="68"/>
      <c r="C14" s="69"/>
      <c r="D14" s="105"/>
      <c r="E14" s="106"/>
      <c r="F14" s="107"/>
      <c r="G14" s="112"/>
      <c r="H14" s="73"/>
      <c r="I14" s="74"/>
      <c r="J14" s="73"/>
      <c r="K14" s="74"/>
      <c r="L14" s="73"/>
      <c r="M14" s="74"/>
      <c r="N14" s="73"/>
      <c r="O14" s="74"/>
      <c r="P14" s="73"/>
      <c r="Q14" s="73"/>
      <c r="R14" s="75"/>
      <c r="S14" s="73"/>
      <c r="T14" s="74"/>
      <c r="U14" s="73"/>
      <c r="V14" s="74"/>
      <c r="W14" s="73"/>
      <c r="X14" s="74"/>
      <c r="Y14" s="146"/>
      <c r="Z14" s="73"/>
      <c r="AA14" s="74"/>
      <c r="AB14" s="73"/>
      <c r="AC14" s="74"/>
      <c r="AD14" s="73"/>
      <c r="AE14" s="74"/>
      <c r="AF14" s="73"/>
      <c r="AG14" s="74"/>
      <c r="AH14" s="147"/>
      <c r="AI14" s="73"/>
      <c r="AJ14" s="74"/>
      <c r="AK14" s="73"/>
      <c r="AL14" s="74"/>
      <c r="AM14" s="73"/>
      <c r="AN14" s="74"/>
      <c r="AO14" s="73"/>
      <c r="AP14" s="74"/>
      <c r="AQ14" s="156"/>
      <c r="AR14" s="73"/>
      <c r="AS14" s="74"/>
      <c r="AT14" s="73"/>
      <c r="AU14" s="75"/>
      <c r="AV14" s="73"/>
      <c r="AW14" s="74"/>
      <c r="AX14" s="73"/>
      <c r="AY14" s="74"/>
    </row>
    <row r="15" spans="1:51">
      <c r="A15" s="68" t="s">
        <v>69</v>
      </c>
      <c r="B15" s="68">
        <v>25</v>
      </c>
      <c r="C15" s="83">
        <v>43791</v>
      </c>
      <c r="D15" s="105">
        <v>369</v>
      </c>
      <c r="E15" s="110" t="s">
        <v>138</v>
      </c>
      <c r="F15" s="107" t="s">
        <v>135</v>
      </c>
      <c r="G15" s="78" t="s">
        <v>54</v>
      </c>
      <c r="H15" s="73">
        <v>0</v>
      </c>
      <c r="I15" s="74">
        <v>0</v>
      </c>
      <c r="J15" s="73">
        <v>0</v>
      </c>
      <c r="K15" s="74">
        <v>0</v>
      </c>
      <c r="L15" s="73">
        <v>0</v>
      </c>
      <c r="M15" s="74" t="s">
        <v>26</v>
      </c>
      <c r="N15" s="73">
        <v>0</v>
      </c>
      <c r="O15" s="74" t="s">
        <v>26</v>
      </c>
      <c r="P15" s="75"/>
      <c r="Q15" s="73">
        <v>0</v>
      </c>
      <c r="R15" s="75">
        <v>0</v>
      </c>
      <c r="S15" s="73">
        <v>0</v>
      </c>
      <c r="T15" s="74">
        <v>0</v>
      </c>
      <c r="U15" s="73" t="s">
        <v>26</v>
      </c>
      <c r="V15" s="74" t="s">
        <v>26</v>
      </c>
      <c r="W15" s="73" t="s">
        <v>26</v>
      </c>
      <c r="X15" s="74" t="s">
        <v>26</v>
      </c>
      <c r="Y15" s="62"/>
      <c r="Z15" s="73">
        <v>0</v>
      </c>
      <c r="AA15" s="74">
        <v>0</v>
      </c>
      <c r="AB15" s="73">
        <v>0</v>
      </c>
      <c r="AC15" s="74">
        <v>0</v>
      </c>
      <c r="AD15" s="73" t="s">
        <v>26</v>
      </c>
      <c r="AE15" s="74" t="s">
        <v>26</v>
      </c>
      <c r="AF15" s="73" t="s">
        <v>26</v>
      </c>
      <c r="AG15" s="74" t="s">
        <v>26</v>
      </c>
      <c r="AH15" s="62"/>
      <c r="AI15" s="73">
        <v>0</v>
      </c>
      <c r="AJ15" s="74">
        <v>0</v>
      </c>
      <c r="AK15" s="73">
        <v>0</v>
      </c>
      <c r="AL15" s="74">
        <v>0</v>
      </c>
      <c r="AM15" s="73" t="s">
        <v>26</v>
      </c>
      <c r="AN15" s="74" t="s">
        <v>26</v>
      </c>
      <c r="AO15" s="73" t="s">
        <v>26</v>
      </c>
      <c r="AP15" s="74" t="s">
        <v>26</v>
      </c>
      <c r="AQ15" s="62"/>
      <c r="AR15" s="73">
        <v>0</v>
      </c>
      <c r="AS15" s="74">
        <v>0</v>
      </c>
      <c r="AT15" s="73">
        <v>0</v>
      </c>
      <c r="AU15" s="75">
        <v>0</v>
      </c>
      <c r="AV15" s="73" t="s">
        <v>26</v>
      </c>
      <c r="AW15" s="74" t="s">
        <v>26</v>
      </c>
      <c r="AX15" s="73" t="s">
        <v>26</v>
      </c>
      <c r="AY15" s="74" t="s">
        <v>26</v>
      </c>
    </row>
    <row r="16" spans="1:51">
      <c r="A16" s="68"/>
      <c r="B16" s="68"/>
      <c r="C16" s="83"/>
      <c r="D16" s="105"/>
      <c r="E16" s="110"/>
      <c r="F16" s="107"/>
      <c r="G16" s="78"/>
      <c r="H16" s="73"/>
      <c r="I16" s="74"/>
      <c r="J16" s="73"/>
      <c r="K16" s="74"/>
      <c r="L16" s="73"/>
      <c r="M16" s="74"/>
      <c r="N16" s="73"/>
      <c r="O16" s="74"/>
      <c r="P16" s="75"/>
      <c r="Q16" s="73"/>
      <c r="R16" s="75"/>
      <c r="S16" s="73"/>
      <c r="T16" s="74"/>
      <c r="U16" s="73"/>
      <c r="V16" s="74"/>
      <c r="W16" s="73"/>
      <c r="X16" s="74"/>
      <c r="Y16" s="62"/>
      <c r="Z16" s="73"/>
      <c r="AA16" s="74"/>
      <c r="AB16" s="73"/>
      <c r="AC16" s="74"/>
      <c r="AD16" s="73"/>
      <c r="AE16" s="74"/>
      <c r="AF16" s="73"/>
      <c r="AG16" s="74"/>
      <c r="AH16" s="62"/>
      <c r="AI16" s="73"/>
      <c r="AJ16" s="74"/>
      <c r="AK16" s="73"/>
      <c r="AL16" s="74"/>
      <c r="AM16" s="73"/>
      <c r="AN16" s="74"/>
      <c r="AO16" s="73"/>
      <c r="AP16" s="74"/>
      <c r="AQ16" s="62"/>
      <c r="AR16" s="73"/>
      <c r="AS16" s="74"/>
      <c r="AT16" s="73"/>
      <c r="AU16" s="75"/>
      <c r="AV16" s="73"/>
      <c r="AW16" s="74"/>
      <c r="AX16" s="73"/>
      <c r="AY16" s="74"/>
    </row>
    <row r="17" spans="1:51">
      <c r="A17" s="68" t="s">
        <v>139</v>
      </c>
      <c r="B17" s="68">
        <v>31</v>
      </c>
      <c r="C17" s="83">
        <v>43791</v>
      </c>
      <c r="D17" s="105">
        <v>371</v>
      </c>
      <c r="E17" s="110" t="s">
        <v>137</v>
      </c>
      <c r="F17" s="107" t="s">
        <v>136</v>
      </c>
      <c r="G17" s="78" t="s">
        <v>54</v>
      </c>
      <c r="H17" s="73">
        <v>0</v>
      </c>
      <c r="I17" s="74">
        <v>0</v>
      </c>
      <c r="J17" s="73">
        <v>0</v>
      </c>
      <c r="K17" s="74">
        <v>0</v>
      </c>
      <c r="L17" s="73">
        <v>0</v>
      </c>
      <c r="M17" s="74" t="s">
        <v>26</v>
      </c>
      <c r="N17" s="73">
        <v>0</v>
      </c>
      <c r="O17" s="74" t="s">
        <v>26</v>
      </c>
      <c r="P17" s="75"/>
      <c r="Q17" s="73">
        <v>0</v>
      </c>
      <c r="R17" s="75">
        <v>0</v>
      </c>
      <c r="S17" s="73">
        <v>0</v>
      </c>
      <c r="T17" s="74">
        <v>0</v>
      </c>
      <c r="U17" s="73" t="s">
        <v>26</v>
      </c>
      <c r="V17" s="74" t="s">
        <v>26</v>
      </c>
      <c r="W17" s="73" t="s">
        <v>26</v>
      </c>
      <c r="X17" s="74" t="s">
        <v>26</v>
      </c>
      <c r="Y17" s="62"/>
      <c r="Z17" s="73">
        <v>0</v>
      </c>
      <c r="AA17" s="74">
        <v>0</v>
      </c>
      <c r="AB17" s="73">
        <v>0</v>
      </c>
      <c r="AC17" s="74">
        <v>0</v>
      </c>
      <c r="AD17" s="73" t="s">
        <v>26</v>
      </c>
      <c r="AE17" s="74" t="s">
        <v>26</v>
      </c>
      <c r="AF17" s="73" t="s">
        <v>26</v>
      </c>
      <c r="AG17" s="74" t="s">
        <v>26</v>
      </c>
      <c r="AH17" s="62"/>
      <c r="AI17" s="73">
        <v>0</v>
      </c>
      <c r="AJ17" s="74">
        <v>0</v>
      </c>
      <c r="AK17" s="73">
        <v>0</v>
      </c>
      <c r="AL17" s="74">
        <v>0</v>
      </c>
      <c r="AM17" s="73" t="s">
        <v>26</v>
      </c>
      <c r="AN17" s="74" t="s">
        <v>26</v>
      </c>
      <c r="AO17" s="73" t="s">
        <v>26</v>
      </c>
      <c r="AP17" s="74" t="s">
        <v>26</v>
      </c>
      <c r="AQ17" s="62"/>
      <c r="AR17" s="73">
        <v>0</v>
      </c>
      <c r="AS17" s="74">
        <v>0</v>
      </c>
      <c r="AT17" s="73">
        <v>0</v>
      </c>
      <c r="AU17" s="75">
        <v>0</v>
      </c>
      <c r="AV17" s="73" t="s">
        <v>26</v>
      </c>
      <c r="AW17" s="74" t="s">
        <v>26</v>
      </c>
      <c r="AX17" s="73" t="s">
        <v>26</v>
      </c>
      <c r="AY17" s="74" t="s">
        <v>26</v>
      </c>
    </row>
    <row r="18" spans="1:51">
      <c r="A18" s="68"/>
      <c r="B18" s="68"/>
      <c r="C18" s="83"/>
      <c r="D18" s="105"/>
      <c r="E18" s="110"/>
      <c r="F18" s="107"/>
      <c r="G18" s="78"/>
      <c r="H18" s="73"/>
      <c r="I18" s="74"/>
      <c r="J18" s="73"/>
      <c r="K18" s="74"/>
      <c r="L18" s="73"/>
      <c r="M18" s="74"/>
      <c r="N18" s="73"/>
      <c r="O18" s="74"/>
      <c r="P18" s="75"/>
      <c r="Q18" s="73"/>
      <c r="R18" s="75"/>
      <c r="S18" s="73"/>
      <c r="T18" s="74"/>
      <c r="U18" s="73"/>
      <c r="V18" s="74"/>
      <c r="W18" s="73"/>
      <c r="X18" s="74"/>
      <c r="Y18" s="62"/>
      <c r="Z18" s="73"/>
      <c r="AA18" s="74"/>
      <c r="AB18" s="73"/>
      <c r="AC18" s="74"/>
      <c r="AD18" s="73"/>
      <c r="AE18" s="74"/>
      <c r="AF18" s="73"/>
      <c r="AG18" s="74"/>
      <c r="AH18" s="62"/>
      <c r="AI18" s="73"/>
      <c r="AJ18" s="74"/>
      <c r="AK18" s="73"/>
      <c r="AL18" s="74"/>
      <c r="AM18" s="73"/>
      <c r="AN18" s="74"/>
      <c r="AO18" s="73"/>
      <c r="AP18" s="74"/>
      <c r="AQ18" s="62"/>
      <c r="AR18" s="73"/>
      <c r="AS18" s="74"/>
      <c r="AT18" s="73"/>
      <c r="AU18" s="75"/>
      <c r="AV18" s="73"/>
      <c r="AW18" s="74"/>
      <c r="AX18" s="73"/>
      <c r="AY18" s="74"/>
    </row>
    <row r="19" spans="1:51">
      <c r="A19" s="68" t="s">
        <v>151</v>
      </c>
      <c r="B19" s="68">
        <v>636</v>
      </c>
      <c r="C19" s="83">
        <v>44048</v>
      </c>
      <c r="D19" s="167" t="s">
        <v>92</v>
      </c>
      <c r="E19" s="110" t="s">
        <v>121</v>
      </c>
      <c r="F19" s="107" t="s">
        <v>89</v>
      </c>
      <c r="G19" s="159" t="s">
        <v>81</v>
      </c>
      <c r="H19" s="73" t="s">
        <v>24</v>
      </c>
      <c r="I19" s="74" t="s">
        <v>24</v>
      </c>
      <c r="J19" s="73" t="s">
        <v>24</v>
      </c>
      <c r="K19" s="74" t="s">
        <v>24</v>
      </c>
      <c r="L19" s="73" t="s">
        <v>24</v>
      </c>
      <c r="M19" s="74" t="s">
        <v>24</v>
      </c>
      <c r="N19" s="73" t="s">
        <v>24</v>
      </c>
      <c r="O19" s="74" t="s">
        <v>24</v>
      </c>
      <c r="P19" s="75"/>
      <c r="Q19" s="73" t="s">
        <v>24</v>
      </c>
      <c r="R19" s="75" t="s">
        <v>24</v>
      </c>
      <c r="S19" s="73" t="s">
        <v>24</v>
      </c>
      <c r="T19" s="74" t="s">
        <v>24</v>
      </c>
      <c r="U19" s="73" t="s">
        <v>24</v>
      </c>
      <c r="V19" s="74" t="s">
        <v>24</v>
      </c>
      <c r="W19" s="73" t="s">
        <v>24</v>
      </c>
      <c r="X19" s="74" t="s">
        <v>24</v>
      </c>
      <c r="Y19" s="62"/>
      <c r="Z19" s="73" t="s">
        <v>24</v>
      </c>
      <c r="AA19" s="74" t="s">
        <v>24</v>
      </c>
      <c r="AB19" s="73" t="s">
        <v>24</v>
      </c>
      <c r="AC19" s="74" t="s">
        <v>24</v>
      </c>
      <c r="AD19" s="73" t="s">
        <v>24</v>
      </c>
      <c r="AE19" s="74" t="s">
        <v>24</v>
      </c>
      <c r="AF19" s="73" t="s">
        <v>24</v>
      </c>
      <c r="AG19" s="74" t="s">
        <v>24</v>
      </c>
      <c r="AH19" s="62"/>
      <c r="AI19" s="73" t="s">
        <v>24</v>
      </c>
      <c r="AJ19" s="74" t="s">
        <v>24</v>
      </c>
      <c r="AK19" s="73" t="s">
        <v>24</v>
      </c>
      <c r="AL19" s="74" t="s">
        <v>24</v>
      </c>
      <c r="AM19" s="73" t="s">
        <v>24</v>
      </c>
      <c r="AN19" s="74" t="s">
        <v>24</v>
      </c>
      <c r="AO19" s="73" t="s">
        <v>24</v>
      </c>
      <c r="AP19" s="74" t="s">
        <v>24</v>
      </c>
      <c r="AQ19" s="62"/>
      <c r="AR19" s="73" t="s">
        <v>24</v>
      </c>
      <c r="AS19" s="74" t="s">
        <v>24</v>
      </c>
      <c r="AT19" s="73" t="s">
        <v>24</v>
      </c>
      <c r="AU19" s="75" t="s">
        <v>24</v>
      </c>
      <c r="AV19" s="73" t="s">
        <v>24</v>
      </c>
      <c r="AW19" s="74" t="s">
        <v>24</v>
      </c>
      <c r="AX19" s="73" t="s">
        <v>24</v>
      </c>
      <c r="AY19" s="74" t="s">
        <v>24</v>
      </c>
    </row>
    <row r="20" spans="1:51">
      <c r="A20" s="68"/>
      <c r="B20" s="68"/>
      <c r="C20" s="83"/>
      <c r="D20" s="167"/>
      <c r="E20" s="110"/>
      <c r="F20" s="107"/>
      <c r="G20" s="159"/>
      <c r="H20" s="73"/>
      <c r="I20" s="74"/>
      <c r="J20" s="73"/>
      <c r="K20" s="74"/>
      <c r="L20" s="73"/>
      <c r="M20" s="74"/>
      <c r="N20" s="73"/>
      <c r="O20" s="74"/>
      <c r="P20" s="75"/>
      <c r="Q20" s="73"/>
      <c r="R20" s="75"/>
      <c r="S20" s="73"/>
      <c r="T20" s="74"/>
      <c r="U20" s="73"/>
      <c r="V20" s="74"/>
      <c r="W20" s="73"/>
      <c r="X20" s="74"/>
      <c r="Y20" s="62"/>
      <c r="Z20" s="73"/>
      <c r="AA20" s="74"/>
      <c r="AB20" s="73"/>
      <c r="AC20" s="74"/>
      <c r="AD20" s="73"/>
      <c r="AE20" s="74"/>
      <c r="AF20" s="73"/>
      <c r="AG20" s="74"/>
      <c r="AH20" s="62"/>
      <c r="AI20" s="73"/>
      <c r="AJ20" s="74"/>
      <c r="AK20" s="73"/>
      <c r="AL20" s="74"/>
      <c r="AM20" s="73"/>
      <c r="AN20" s="74"/>
      <c r="AO20" s="73"/>
      <c r="AP20" s="74"/>
      <c r="AQ20" s="62"/>
      <c r="AR20" s="73"/>
      <c r="AS20" s="74"/>
      <c r="AT20" s="73"/>
      <c r="AU20" s="75"/>
      <c r="AV20" s="73"/>
      <c r="AW20" s="74"/>
      <c r="AX20" s="73"/>
      <c r="AY20" s="74"/>
    </row>
    <row r="21" spans="1:51">
      <c r="A21" s="68" t="s">
        <v>104</v>
      </c>
      <c r="B21" s="68">
        <v>626</v>
      </c>
      <c r="C21" s="69">
        <v>44042</v>
      </c>
      <c r="D21" s="105">
        <v>713</v>
      </c>
      <c r="E21" s="106" t="s">
        <v>120</v>
      </c>
      <c r="F21" s="107" t="s">
        <v>88</v>
      </c>
      <c r="G21" s="112" t="s">
        <v>56</v>
      </c>
      <c r="H21" s="73" t="s">
        <v>21</v>
      </c>
      <c r="I21" s="74" t="s">
        <v>21</v>
      </c>
      <c r="J21" s="73" t="s">
        <v>21</v>
      </c>
      <c r="K21" s="74">
        <v>-0.1</v>
      </c>
      <c r="L21" s="73">
        <v>0</v>
      </c>
      <c r="M21" s="74">
        <v>0</v>
      </c>
      <c r="N21" s="73" t="s">
        <v>21</v>
      </c>
      <c r="O21" s="74">
        <v>-0.1</v>
      </c>
      <c r="P21" s="73"/>
      <c r="Q21" s="73" t="s">
        <v>21</v>
      </c>
      <c r="R21" s="75" t="s">
        <v>21</v>
      </c>
      <c r="S21" s="73">
        <v>-0.1</v>
      </c>
      <c r="T21" s="74">
        <v>-0.1</v>
      </c>
      <c r="U21" s="73">
        <v>0</v>
      </c>
      <c r="V21" s="74">
        <v>0</v>
      </c>
      <c r="W21" s="73">
        <v>-0.1</v>
      </c>
      <c r="X21" s="74">
        <v>-0.1</v>
      </c>
      <c r="Y21" s="146"/>
      <c r="Z21" s="73" t="s">
        <v>21</v>
      </c>
      <c r="AA21" s="74" t="s">
        <v>21</v>
      </c>
      <c r="AB21" s="73" t="s">
        <v>21</v>
      </c>
      <c r="AC21" s="74">
        <v>-0.1</v>
      </c>
      <c r="AD21" s="73">
        <v>0</v>
      </c>
      <c r="AE21" s="74">
        <v>0</v>
      </c>
      <c r="AF21" s="73" t="s">
        <v>21</v>
      </c>
      <c r="AG21" s="74">
        <v>-0.1</v>
      </c>
      <c r="AH21" s="147"/>
      <c r="AI21" s="73" t="s">
        <v>21</v>
      </c>
      <c r="AJ21" s="74" t="s">
        <v>21</v>
      </c>
      <c r="AK21" s="73">
        <v>-0.1</v>
      </c>
      <c r="AL21" s="74">
        <v>-0.1</v>
      </c>
      <c r="AM21" s="73">
        <v>0</v>
      </c>
      <c r="AN21" s="74">
        <v>0</v>
      </c>
      <c r="AO21" s="73">
        <v>-0.1</v>
      </c>
      <c r="AP21" s="74">
        <v>-0.1</v>
      </c>
      <c r="AQ21" s="156"/>
      <c r="AR21" s="73" t="s">
        <v>21</v>
      </c>
      <c r="AS21" s="74" t="s">
        <v>21</v>
      </c>
      <c r="AT21" s="73" t="s">
        <v>21</v>
      </c>
      <c r="AU21" s="75">
        <v>-0.1</v>
      </c>
      <c r="AV21" s="73">
        <v>0</v>
      </c>
      <c r="AW21" s="74">
        <v>0</v>
      </c>
      <c r="AX21" s="73" t="s">
        <v>21</v>
      </c>
      <c r="AY21" s="74">
        <v>-0.1</v>
      </c>
    </row>
    <row r="22" spans="1:51">
      <c r="A22" s="68"/>
      <c r="B22" s="68"/>
      <c r="C22" s="69"/>
      <c r="D22" s="105"/>
      <c r="E22" s="106"/>
      <c r="F22" s="107"/>
      <c r="G22" s="112"/>
      <c r="H22" s="73"/>
      <c r="I22" s="74"/>
      <c r="J22" s="73"/>
      <c r="K22" s="74"/>
      <c r="L22" s="73"/>
      <c r="M22" s="74"/>
      <c r="N22" s="73"/>
      <c r="O22" s="74"/>
      <c r="P22" s="73"/>
      <c r="Q22" s="73"/>
      <c r="R22" s="75"/>
      <c r="S22" s="73"/>
      <c r="T22" s="74"/>
      <c r="U22" s="73"/>
      <c r="V22" s="74"/>
      <c r="W22" s="73"/>
      <c r="X22" s="74"/>
      <c r="Y22" s="146"/>
      <c r="Z22" s="73"/>
      <c r="AA22" s="74"/>
      <c r="AB22" s="73"/>
      <c r="AC22" s="74"/>
      <c r="AD22" s="73"/>
      <c r="AE22" s="74"/>
      <c r="AF22" s="73"/>
      <c r="AG22" s="74"/>
      <c r="AH22" s="147"/>
      <c r="AI22" s="73"/>
      <c r="AJ22" s="74"/>
      <c r="AK22" s="73"/>
      <c r="AL22" s="74"/>
      <c r="AM22" s="73"/>
      <c r="AN22" s="74"/>
      <c r="AO22" s="73"/>
      <c r="AP22" s="74"/>
      <c r="AQ22" s="156"/>
      <c r="AR22" s="73"/>
      <c r="AS22" s="74"/>
      <c r="AT22" s="73"/>
      <c r="AU22" s="75"/>
      <c r="AV22" s="73"/>
      <c r="AW22" s="74"/>
      <c r="AX22" s="73"/>
      <c r="AY22" s="74"/>
    </row>
    <row r="23" spans="1:51">
      <c r="A23" s="68" t="s">
        <v>95</v>
      </c>
      <c r="B23" s="68">
        <v>581</v>
      </c>
      <c r="C23" s="69">
        <v>44019</v>
      </c>
      <c r="D23" s="105">
        <v>716</v>
      </c>
      <c r="E23" s="106" t="s">
        <v>108</v>
      </c>
      <c r="F23" s="107" t="s">
        <v>49</v>
      </c>
      <c r="G23" s="112" t="s">
        <v>54</v>
      </c>
      <c r="H23" s="73">
        <v>0</v>
      </c>
      <c r="I23" s="74">
        <v>0</v>
      </c>
      <c r="J23" s="73">
        <v>0</v>
      </c>
      <c r="K23" s="74">
        <v>0</v>
      </c>
      <c r="L23" s="73" t="s">
        <v>42</v>
      </c>
      <c r="M23" s="74" t="s">
        <v>42</v>
      </c>
      <c r="N23" s="73" t="s">
        <v>42</v>
      </c>
      <c r="O23" s="74" t="s">
        <v>42</v>
      </c>
      <c r="P23" s="73"/>
      <c r="Q23" s="73">
        <v>0</v>
      </c>
      <c r="R23" s="75">
        <v>0</v>
      </c>
      <c r="S23" s="73">
        <v>0</v>
      </c>
      <c r="T23" s="74">
        <v>0</v>
      </c>
      <c r="U23" s="73" t="s">
        <v>42</v>
      </c>
      <c r="V23" s="74" t="s">
        <v>42</v>
      </c>
      <c r="W23" s="73" t="s">
        <v>42</v>
      </c>
      <c r="X23" s="74" t="s">
        <v>42</v>
      </c>
      <c r="Y23" s="146"/>
      <c r="Z23" s="73">
        <v>0</v>
      </c>
      <c r="AA23" s="74">
        <v>0</v>
      </c>
      <c r="AB23" s="73">
        <v>0</v>
      </c>
      <c r="AC23" s="74">
        <v>0</v>
      </c>
      <c r="AD23" s="73" t="s">
        <v>42</v>
      </c>
      <c r="AE23" s="74" t="s">
        <v>42</v>
      </c>
      <c r="AF23" s="73" t="s">
        <v>42</v>
      </c>
      <c r="AG23" s="74" t="s">
        <v>42</v>
      </c>
      <c r="AH23" s="147"/>
      <c r="AI23" s="73">
        <v>0</v>
      </c>
      <c r="AJ23" s="74">
        <v>0</v>
      </c>
      <c r="AK23" s="73">
        <v>0</v>
      </c>
      <c r="AL23" s="74">
        <v>0</v>
      </c>
      <c r="AM23" s="73" t="s">
        <v>42</v>
      </c>
      <c r="AN23" s="74" t="s">
        <v>42</v>
      </c>
      <c r="AO23" s="73" t="s">
        <v>42</v>
      </c>
      <c r="AP23" s="74" t="s">
        <v>42</v>
      </c>
      <c r="AQ23" s="156"/>
      <c r="AR23" s="73">
        <v>0</v>
      </c>
      <c r="AS23" s="74">
        <v>0</v>
      </c>
      <c r="AT23" s="73">
        <v>0</v>
      </c>
      <c r="AU23" s="75">
        <v>0</v>
      </c>
      <c r="AV23" s="73" t="s">
        <v>42</v>
      </c>
      <c r="AW23" s="74" t="s">
        <v>42</v>
      </c>
      <c r="AX23" s="73" t="s">
        <v>42</v>
      </c>
      <c r="AY23" s="74" t="s">
        <v>42</v>
      </c>
    </row>
    <row r="24" spans="1:51">
      <c r="A24" s="68"/>
      <c r="B24" s="68"/>
      <c r="C24" s="69"/>
      <c r="D24" s="105"/>
      <c r="E24" s="106"/>
      <c r="F24" s="107"/>
      <c r="G24" s="112"/>
      <c r="H24" s="73"/>
      <c r="I24" s="74"/>
      <c r="J24" s="73"/>
      <c r="K24" s="74"/>
      <c r="L24" s="73"/>
      <c r="M24" s="74"/>
      <c r="N24" s="73"/>
      <c r="O24" s="74"/>
      <c r="P24" s="73"/>
      <c r="Q24" s="73"/>
      <c r="R24" s="75"/>
      <c r="S24" s="73"/>
      <c r="T24" s="74"/>
      <c r="U24" s="73"/>
      <c r="V24" s="74"/>
      <c r="W24" s="73"/>
      <c r="X24" s="74"/>
      <c r="Y24" s="146"/>
      <c r="Z24" s="73"/>
      <c r="AA24" s="74"/>
      <c r="AB24" s="73"/>
      <c r="AC24" s="74"/>
      <c r="AD24" s="73"/>
      <c r="AE24" s="74"/>
      <c r="AF24" s="73"/>
      <c r="AG24" s="74"/>
      <c r="AH24" s="147"/>
      <c r="AI24" s="73"/>
      <c r="AJ24" s="74"/>
      <c r="AK24" s="73"/>
      <c r="AL24" s="74"/>
      <c r="AM24" s="73"/>
      <c r="AN24" s="74"/>
      <c r="AO24" s="73"/>
      <c r="AP24" s="74"/>
      <c r="AQ24" s="156"/>
      <c r="AR24" s="73"/>
      <c r="AS24" s="74"/>
      <c r="AT24" s="73"/>
      <c r="AU24" s="75"/>
      <c r="AV24" s="73"/>
      <c r="AW24" s="74"/>
      <c r="AX24" s="73"/>
      <c r="AY24" s="74"/>
    </row>
    <row r="25" spans="1:51">
      <c r="A25" s="68" t="s">
        <v>125</v>
      </c>
      <c r="B25" s="68">
        <v>623</v>
      </c>
      <c r="C25" s="69">
        <v>44042</v>
      </c>
      <c r="D25" s="105">
        <v>731</v>
      </c>
      <c r="E25" s="106" t="s">
        <v>119</v>
      </c>
      <c r="F25" s="107" t="s">
        <v>86</v>
      </c>
      <c r="G25" s="112" t="s">
        <v>56</v>
      </c>
      <c r="H25" s="73" t="s">
        <v>37</v>
      </c>
      <c r="I25" s="74" t="s">
        <v>37</v>
      </c>
      <c r="J25" s="73" t="s">
        <v>37</v>
      </c>
      <c r="K25" s="74" t="s">
        <v>37</v>
      </c>
      <c r="L25" s="73">
        <v>0</v>
      </c>
      <c r="M25" s="74">
        <v>0</v>
      </c>
      <c r="N25" s="73" t="s">
        <v>37</v>
      </c>
      <c r="O25" s="74" t="s">
        <v>37</v>
      </c>
      <c r="P25" s="73"/>
      <c r="Q25" s="73" t="s">
        <v>37</v>
      </c>
      <c r="R25" s="75" t="s">
        <v>37</v>
      </c>
      <c r="S25" s="73" t="s">
        <v>37</v>
      </c>
      <c r="T25" s="74" t="s">
        <v>37</v>
      </c>
      <c r="U25" s="73">
        <v>0</v>
      </c>
      <c r="V25" s="74">
        <v>0</v>
      </c>
      <c r="W25" s="73" t="s">
        <v>37</v>
      </c>
      <c r="X25" s="74" t="s">
        <v>37</v>
      </c>
      <c r="Y25" s="146"/>
      <c r="Z25" s="73" t="s">
        <v>37</v>
      </c>
      <c r="AA25" s="74" t="s">
        <v>37</v>
      </c>
      <c r="AB25" s="73" t="s">
        <v>37</v>
      </c>
      <c r="AC25" s="74" t="s">
        <v>37</v>
      </c>
      <c r="AD25" s="73">
        <v>0</v>
      </c>
      <c r="AE25" s="74">
        <v>0</v>
      </c>
      <c r="AF25" s="73" t="s">
        <v>37</v>
      </c>
      <c r="AG25" s="74" t="s">
        <v>37</v>
      </c>
      <c r="AH25" s="147"/>
      <c r="AI25" s="73" t="s">
        <v>37</v>
      </c>
      <c r="AJ25" s="74" t="s">
        <v>37</v>
      </c>
      <c r="AK25" s="73" t="s">
        <v>37</v>
      </c>
      <c r="AL25" s="74" t="s">
        <v>37</v>
      </c>
      <c r="AM25" s="73">
        <v>0</v>
      </c>
      <c r="AN25" s="74">
        <v>0</v>
      </c>
      <c r="AO25" s="73" t="s">
        <v>37</v>
      </c>
      <c r="AP25" s="74" t="s">
        <v>37</v>
      </c>
      <c r="AQ25" s="156"/>
      <c r="AR25" s="73" t="s">
        <v>37</v>
      </c>
      <c r="AS25" s="74" t="s">
        <v>37</v>
      </c>
      <c r="AT25" s="73" t="s">
        <v>37</v>
      </c>
      <c r="AU25" s="75" t="s">
        <v>37</v>
      </c>
      <c r="AV25" s="73">
        <v>0</v>
      </c>
      <c r="AW25" s="74">
        <v>0</v>
      </c>
      <c r="AX25" s="73" t="s">
        <v>37</v>
      </c>
      <c r="AY25" s="74" t="s">
        <v>37</v>
      </c>
    </row>
    <row r="26" spans="1:51">
      <c r="A26" s="68" t="s">
        <v>125</v>
      </c>
      <c r="B26" s="68">
        <v>621</v>
      </c>
      <c r="C26" s="69">
        <v>44042</v>
      </c>
      <c r="D26" s="105">
        <v>731</v>
      </c>
      <c r="E26" s="106" t="s">
        <v>119</v>
      </c>
      <c r="F26" s="107" t="s">
        <v>85</v>
      </c>
      <c r="G26" s="112" t="s">
        <v>56</v>
      </c>
      <c r="H26" s="73" t="s">
        <v>21</v>
      </c>
      <c r="I26" s="74" t="s">
        <v>21</v>
      </c>
      <c r="J26" s="73">
        <v>-0.2</v>
      </c>
      <c r="K26" s="74">
        <v>-0.2</v>
      </c>
      <c r="L26" s="73">
        <v>0</v>
      </c>
      <c r="M26" s="74">
        <v>0</v>
      </c>
      <c r="N26" s="73">
        <v>-0.2</v>
      </c>
      <c r="O26" s="74">
        <v>-0.2</v>
      </c>
      <c r="P26" s="73"/>
      <c r="Q26" s="73" t="s">
        <v>21</v>
      </c>
      <c r="R26" s="75" t="s">
        <v>21</v>
      </c>
      <c r="S26" s="73">
        <v>-0.2</v>
      </c>
      <c r="T26" s="74">
        <v>-0.2</v>
      </c>
      <c r="U26" s="73">
        <v>0</v>
      </c>
      <c r="V26" s="74">
        <v>0</v>
      </c>
      <c r="W26" s="73">
        <v>-0.2</v>
      </c>
      <c r="X26" s="74">
        <v>-0.2</v>
      </c>
      <c r="Y26" s="146"/>
      <c r="Z26" s="73" t="s">
        <v>21</v>
      </c>
      <c r="AA26" s="74" t="s">
        <v>21</v>
      </c>
      <c r="AB26" s="73">
        <v>-0.2</v>
      </c>
      <c r="AC26" s="74">
        <v>-0.2</v>
      </c>
      <c r="AD26" s="73">
        <v>0</v>
      </c>
      <c r="AE26" s="74">
        <v>0</v>
      </c>
      <c r="AF26" s="73">
        <v>-0.2</v>
      </c>
      <c r="AG26" s="74">
        <v>-0.2</v>
      </c>
      <c r="AH26" s="147"/>
      <c r="AI26" s="73" t="s">
        <v>21</v>
      </c>
      <c r="AJ26" s="74" t="s">
        <v>21</v>
      </c>
      <c r="AK26" s="73">
        <v>-0.2</v>
      </c>
      <c r="AL26" s="74">
        <v>-0.2</v>
      </c>
      <c r="AM26" s="73">
        <v>0</v>
      </c>
      <c r="AN26" s="74">
        <v>0</v>
      </c>
      <c r="AO26" s="73">
        <v>-0.2</v>
      </c>
      <c r="AP26" s="74">
        <v>-0.2</v>
      </c>
      <c r="AQ26" s="156"/>
      <c r="AR26" s="73" t="s">
        <v>21</v>
      </c>
      <c r="AS26" s="74" t="s">
        <v>21</v>
      </c>
      <c r="AT26" s="73">
        <v>-0.2</v>
      </c>
      <c r="AU26" s="75">
        <v>-0.2</v>
      </c>
      <c r="AV26" s="73">
        <v>0</v>
      </c>
      <c r="AW26" s="74">
        <v>0</v>
      </c>
      <c r="AX26" s="73">
        <v>-0.2</v>
      </c>
      <c r="AY26" s="74">
        <v>-0.2</v>
      </c>
    </row>
    <row r="27" spans="1:51">
      <c r="A27" s="68" t="s">
        <v>125</v>
      </c>
      <c r="B27" s="68">
        <v>625</v>
      </c>
      <c r="C27" s="83">
        <v>44042</v>
      </c>
      <c r="D27" s="105">
        <v>731</v>
      </c>
      <c r="E27" s="110" t="s">
        <v>119</v>
      </c>
      <c r="F27" s="107" t="s">
        <v>87</v>
      </c>
      <c r="G27" s="85" t="s">
        <v>56</v>
      </c>
      <c r="H27" s="73" t="s">
        <v>21</v>
      </c>
      <c r="I27" s="74" t="s">
        <v>21</v>
      </c>
      <c r="J27" s="73">
        <v>-0.1</v>
      </c>
      <c r="K27" s="74">
        <v>-0.1</v>
      </c>
      <c r="L27" s="73">
        <v>0</v>
      </c>
      <c r="M27" s="74">
        <v>0</v>
      </c>
      <c r="N27" s="73">
        <v>-0.1</v>
      </c>
      <c r="O27" s="74">
        <v>-0.1</v>
      </c>
      <c r="P27" s="75"/>
      <c r="Q27" s="73" t="s">
        <v>21</v>
      </c>
      <c r="R27" s="75" t="s">
        <v>21</v>
      </c>
      <c r="S27" s="73">
        <v>-0.1</v>
      </c>
      <c r="T27" s="74">
        <v>-0.1</v>
      </c>
      <c r="U27" s="73">
        <v>0</v>
      </c>
      <c r="V27" s="74">
        <v>0</v>
      </c>
      <c r="W27" s="73">
        <v>-0.1</v>
      </c>
      <c r="X27" s="74">
        <v>-0.1</v>
      </c>
      <c r="Y27" s="62"/>
      <c r="Z27" s="73" t="s">
        <v>21</v>
      </c>
      <c r="AA27" s="74" t="s">
        <v>21</v>
      </c>
      <c r="AB27" s="73">
        <v>-0.1</v>
      </c>
      <c r="AC27" s="74">
        <v>-0.1</v>
      </c>
      <c r="AD27" s="73">
        <v>0</v>
      </c>
      <c r="AE27" s="74">
        <v>0</v>
      </c>
      <c r="AF27" s="73">
        <v>-0.1</v>
      </c>
      <c r="AG27" s="74">
        <v>-0.1</v>
      </c>
      <c r="AH27" s="62"/>
      <c r="AI27" s="73" t="s">
        <v>21</v>
      </c>
      <c r="AJ27" s="74" t="s">
        <v>21</v>
      </c>
      <c r="AK27" s="73">
        <v>-0.1</v>
      </c>
      <c r="AL27" s="74">
        <v>-0.1</v>
      </c>
      <c r="AM27" s="73">
        <v>0</v>
      </c>
      <c r="AN27" s="74">
        <v>0</v>
      </c>
      <c r="AO27" s="73">
        <v>-0.1</v>
      </c>
      <c r="AP27" s="74">
        <v>-0.1</v>
      </c>
      <c r="AQ27" s="62"/>
      <c r="AR27" s="73" t="s">
        <v>21</v>
      </c>
      <c r="AS27" s="74" t="s">
        <v>21</v>
      </c>
      <c r="AT27" s="73">
        <v>-0.1</v>
      </c>
      <c r="AU27" s="75">
        <v>-0.1</v>
      </c>
      <c r="AV27" s="73">
        <v>0</v>
      </c>
      <c r="AW27" s="74">
        <v>0</v>
      </c>
      <c r="AX27" s="73">
        <v>-0.1</v>
      </c>
      <c r="AY27" s="74">
        <v>-0.1</v>
      </c>
    </row>
    <row r="28" spans="1:51">
      <c r="A28" s="68"/>
      <c r="B28" s="68"/>
      <c r="C28" s="83"/>
      <c r="D28" s="105"/>
      <c r="E28" s="110"/>
      <c r="F28" s="107"/>
      <c r="G28" s="85"/>
      <c r="H28" s="73"/>
      <c r="I28" s="74"/>
      <c r="J28" s="73"/>
      <c r="K28" s="74"/>
      <c r="L28" s="73"/>
      <c r="M28" s="74"/>
      <c r="N28" s="73"/>
      <c r="O28" s="74"/>
      <c r="P28" s="75"/>
      <c r="Q28" s="73"/>
      <c r="R28" s="75"/>
      <c r="S28" s="73"/>
      <c r="T28" s="74"/>
      <c r="U28" s="73"/>
      <c r="V28" s="74"/>
      <c r="W28" s="73"/>
      <c r="X28" s="74"/>
      <c r="Y28" s="62"/>
      <c r="Z28" s="73"/>
      <c r="AA28" s="74"/>
      <c r="AB28" s="73"/>
      <c r="AC28" s="74"/>
      <c r="AD28" s="73"/>
      <c r="AE28" s="74"/>
      <c r="AF28" s="73"/>
      <c r="AG28" s="74"/>
      <c r="AH28" s="62"/>
      <c r="AI28" s="73"/>
      <c r="AJ28" s="74"/>
      <c r="AK28" s="73"/>
      <c r="AL28" s="74"/>
      <c r="AM28" s="73"/>
      <c r="AN28" s="74"/>
      <c r="AO28" s="73"/>
      <c r="AP28" s="74"/>
      <c r="AQ28" s="62"/>
      <c r="AR28" s="73"/>
      <c r="AS28" s="74"/>
      <c r="AT28" s="73"/>
      <c r="AU28" s="75"/>
      <c r="AV28" s="73"/>
      <c r="AW28" s="74"/>
      <c r="AX28" s="73"/>
      <c r="AY28" s="74"/>
    </row>
    <row r="29" spans="1:51">
      <c r="A29" s="68" t="s">
        <v>148</v>
      </c>
      <c r="B29" s="68">
        <v>613</v>
      </c>
      <c r="C29" s="83">
        <v>44042</v>
      </c>
      <c r="D29" s="105">
        <v>789</v>
      </c>
      <c r="E29" s="110" t="s">
        <v>76</v>
      </c>
      <c r="F29" s="107" t="s">
        <v>76</v>
      </c>
      <c r="G29" s="85" t="s">
        <v>81</v>
      </c>
      <c r="H29" s="73" t="s">
        <v>22</v>
      </c>
      <c r="I29" s="74" t="s">
        <v>22</v>
      </c>
      <c r="J29" s="73" t="s">
        <v>22</v>
      </c>
      <c r="K29" s="74" t="s">
        <v>22</v>
      </c>
      <c r="L29" s="73">
        <v>0</v>
      </c>
      <c r="M29" s="74">
        <v>0</v>
      </c>
      <c r="N29" s="73" t="s">
        <v>22</v>
      </c>
      <c r="O29" s="74" t="s">
        <v>22</v>
      </c>
      <c r="P29" s="75"/>
      <c r="Q29" s="73" t="s">
        <v>22</v>
      </c>
      <c r="R29" s="75" t="s">
        <v>22</v>
      </c>
      <c r="S29" s="73" t="s">
        <v>22</v>
      </c>
      <c r="T29" s="74" t="s">
        <v>22</v>
      </c>
      <c r="U29" s="73">
        <v>0</v>
      </c>
      <c r="V29" s="74">
        <v>0</v>
      </c>
      <c r="W29" s="73" t="s">
        <v>22</v>
      </c>
      <c r="X29" s="74" t="s">
        <v>22</v>
      </c>
      <c r="Y29" s="62"/>
      <c r="Z29" s="73" t="s">
        <v>22</v>
      </c>
      <c r="AA29" s="74" t="s">
        <v>22</v>
      </c>
      <c r="AB29" s="73" t="s">
        <v>22</v>
      </c>
      <c r="AC29" s="74" t="s">
        <v>22</v>
      </c>
      <c r="AD29" s="73">
        <v>0</v>
      </c>
      <c r="AE29" s="74">
        <v>0</v>
      </c>
      <c r="AF29" s="73" t="s">
        <v>22</v>
      </c>
      <c r="AG29" s="74" t="s">
        <v>22</v>
      </c>
      <c r="AH29" s="62"/>
      <c r="AI29" s="73" t="s">
        <v>22</v>
      </c>
      <c r="AJ29" s="74" t="s">
        <v>22</v>
      </c>
      <c r="AK29" s="73" t="s">
        <v>22</v>
      </c>
      <c r="AL29" s="74" t="s">
        <v>22</v>
      </c>
      <c r="AM29" s="73">
        <v>0</v>
      </c>
      <c r="AN29" s="74">
        <v>0</v>
      </c>
      <c r="AO29" s="73" t="s">
        <v>22</v>
      </c>
      <c r="AP29" s="74" t="s">
        <v>22</v>
      </c>
      <c r="AQ29" s="62"/>
      <c r="AR29" s="73" t="s">
        <v>22</v>
      </c>
      <c r="AS29" s="74" t="s">
        <v>22</v>
      </c>
      <c r="AT29" s="73" t="s">
        <v>22</v>
      </c>
      <c r="AU29" s="75" t="s">
        <v>22</v>
      </c>
      <c r="AV29" s="73">
        <v>0</v>
      </c>
      <c r="AW29" s="74">
        <v>0</v>
      </c>
      <c r="AX29" s="73" t="s">
        <v>22</v>
      </c>
      <c r="AY29" s="74" t="s">
        <v>22</v>
      </c>
    </row>
    <row r="30" spans="1:51">
      <c r="A30" s="68"/>
      <c r="B30" s="68"/>
      <c r="C30" s="83"/>
      <c r="D30" s="105"/>
      <c r="E30" s="110"/>
      <c r="F30" s="107"/>
      <c r="G30" s="85"/>
      <c r="H30" s="73"/>
      <c r="I30" s="74"/>
      <c r="J30" s="73"/>
      <c r="K30" s="74"/>
      <c r="L30" s="73"/>
      <c r="M30" s="74"/>
      <c r="N30" s="73"/>
      <c r="O30" s="74"/>
      <c r="P30" s="75"/>
      <c r="Q30" s="73"/>
      <c r="R30" s="75"/>
      <c r="S30" s="73"/>
      <c r="T30" s="74"/>
      <c r="U30" s="73"/>
      <c r="V30" s="74"/>
      <c r="W30" s="73"/>
      <c r="X30" s="74"/>
      <c r="Y30" s="62"/>
      <c r="Z30" s="73"/>
      <c r="AA30" s="74"/>
      <c r="AB30" s="73"/>
      <c r="AC30" s="74"/>
      <c r="AD30" s="73"/>
      <c r="AE30" s="74"/>
      <c r="AF30" s="73"/>
      <c r="AG30" s="74"/>
      <c r="AH30" s="62"/>
      <c r="AI30" s="73"/>
      <c r="AJ30" s="74"/>
      <c r="AK30" s="73"/>
      <c r="AL30" s="74"/>
      <c r="AM30" s="73"/>
      <c r="AN30" s="74"/>
      <c r="AO30" s="73"/>
      <c r="AP30" s="74"/>
      <c r="AQ30" s="62"/>
      <c r="AR30" s="73"/>
      <c r="AS30" s="74"/>
      <c r="AT30" s="73"/>
      <c r="AU30" s="75"/>
      <c r="AV30" s="73"/>
      <c r="AW30" s="74"/>
      <c r="AX30" s="73"/>
      <c r="AY30" s="74"/>
    </row>
    <row r="31" spans="1:51">
      <c r="A31" s="68" t="s">
        <v>148</v>
      </c>
      <c r="B31" s="68">
        <v>628</v>
      </c>
      <c r="C31" s="83">
        <v>44042</v>
      </c>
      <c r="D31" s="105">
        <v>810</v>
      </c>
      <c r="E31" s="110" t="s">
        <v>109</v>
      </c>
      <c r="F31" s="107" t="s">
        <v>80</v>
      </c>
      <c r="G31" s="85" t="s">
        <v>82</v>
      </c>
      <c r="H31" s="73" t="s">
        <v>27</v>
      </c>
      <c r="I31" s="74" t="s">
        <v>27</v>
      </c>
      <c r="J31" s="73" t="s">
        <v>27</v>
      </c>
      <c r="K31" s="74" t="s">
        <v>27</v>
      </c>
      <c r="L31" s="73" t="s">
        <v>27</v>
      </c>
      <c r="M31" s="74" t="s">
        <v>27</v>
      </c>
      <c r="N31" s="73" t="s">
        <v>27</v>
      </c>
      <c r="O31" s="74" t="s">
        <v>27</v>
      </c>
      <c r="P31" s="75"/>
      <c r="Q31" s="73" t="s">
        <v>27</v>
      </c>
      <c r="R31" s="75" t="s">
        <v>27</v>
      </c>
      <c r="S31" s="73" t="s">
        <v>27</v>
      </c>
      <c r="T31" s="74" t="s">
        <v>27</v>
      </c>
      <c r="U31" s="73" t="s">
        <v>27</v>
      </c>
      <c r="V31" s="74" t="s">
        <v>27</v>
      </c>
      <c r="W31" s="73" t="s">
        <v>27</v>
      </c>
      <c r="X31" s="74" t="s">
        <v>27</v>
      </c>
      <c r="Y31" s="62"/>
      <c r="Z31" s="73" t="s">
        <v>27</v>
      </c>
      <c r="AA31" s="74" t="s">
        <v>27</v>
      </c>
      <c r="AB31" s="73" t="s">
        <v>27</v>
      </c>
      <c r="AC31" s="74" t="s">
        <v>27</v>
      </c>
      <c r="AD31" s="73" t="s">
        <v>27</v>
      </c>
      <c r="AE31" s="74" t="s">
        <v>27</v>
      </c>
      <c r="AF31" s="73" t="s">
        <v>27</v>
      </c>
      <c r="AG31" s="74" t="s">
        <v>27</v>
      </c>
      <c r="AH31" s="62"/>
      <c r="AI31" s="73" t="s">
        <v>27</v>
      </c>
      <c r="AJ31" s="74" t="s">
        <v>27</v>
      </c>
      <c r="AK31" s="73" t="s">
        <v>27</v>
      </c>
      <c r="AL31" s="74" t="s">
        <v>27</v>
      </c>
      <c r="AM31" s="73" t="s">
        <v>27</v>
      </c>
      <c r="AN31" s="74" t="s">
        <v>27</v>
      </c>
      <c r="AO31" s="73" t="s">
        <v>27</v>
      </c>
      <c r="AP31" s="74" t="s">
        <v>27</v>
      </c>
      <c r="AQ31" s="62"/>
      <c r="AR31" s="73" t="s">
        <v>27</v>
      </c>
      <c r="AS31" s="74" t="s">
        <v>27</v>
      </c>
      <c r="AT31" s="73" t="s">
        <v>27</v>
      </c>
      <c r="AU31" s="75" t="s">
        <v>27</v>
      </c>
      <c r="AV31" s="73" t="s">
        <v>27</v>
      </c>
      <c r="AW31" s="74" t="s">
        <v>27</v>
      </c>
      <c r="AX31" s="73" t="s">
        <v>27</v>
      </c>
      <c r="AY31" s="74" t="s">
        <v>27</v>
      </c>
    </row>
    <row r="32" spans="1:51">
      <c r="A32" s="68" t="s">
        <v>148</v>
      </c>
      <c r="B32" s="68">
        <v>628</v>
      </c>
      <c r="C32" s="83">
        <v>44042</v>
      </c>
      <c r="D32" s="105">
        <v>810</v>
      </c>
      <c r="E32" s="114" t="s">
        <v>109</v>
      </c>
      <c r="F32" s="107" t="s">
        <v>79</v>
      </c>
      <c r="G32" s="85" t="s">
        <v>126</v>
      </c>
      <c r="H32" s="73">
        <v>0</v>
      </c>
      <c r="I32" s="74">
        <v>0</v>
      </c>
      <c r="J32" s="73">
        <v>0</v>
      </c>
      <c r="K32" s="74">
        <v>0</v>
      </c>
      <c r="L32" s="73">
        <v>0</v>
      </c>
      <c r="M32" s="74">
        <v>0</v>
      </c>
      <c r="N32" s="73">
        <v>0</v>
      </c>
      <c r="O32" s="74">
        <v>0</v>
      </c>
      <c r="P32" s="75"/>
      <c r="Q32" s="73">
        <v>0</v>
      </c>
      <c r="R32" s="75">
        <v>0</v>
      </c>
      <c r="S32" s="73">
        <v>0</v>
      </c>
      <c r="T32" s="74">
        <v>0</v>
      </c>
      <c r="U32" s="73">
        <v>0</v>
      </c>
      <c r="V32" s="74">
        <v>0</v>
      </c>
      <c r="W32" s="73">
        <v>0</v>
      </c>
      <c r="X32" s="74">
        <v>0</v>
      </c>
      <c r="Y32" s="62"/>
      <c r="Z32" s="73">
        <v>0</v>
      </c>
      <c r="AA32" s="74">
        <v>0</v>
      </c>
      <c r="AB32" s="73">
        <v>0</v>
      </c>
      <c r="AC32" s="74">
        <v>0</v>
      </c>
      <c r="AD32" s="73">
        <v>0</v>
      </c>
      <c r="AE32" s="74">
        <v>0</v>
      </c>
      <c r="AF32" s="73">
        <v>0</v>
      </c>
      <c r="AG32" s="74">
        <v>0</v>
      </c>
      <c r="AH32" s="62"/>
      <c r="AI32" s="73">
        <v>0</v>
      </c>
      <c r="AJ32" s="74">
        <v>0</v>
      </c>
      <c r="AK32" s="73">
        <v>0</v>
      </c>
      <c r="AL32" s="74">
        <v>0</v>
      </c>
      <c r="AM32" s="73">
        <v>0</v>
      </c>
      <c r="AN32" s="74">
        <v>0</v>
      </c>
      <c r="AO32" s="73">
        <v>0</v>
      </c>
      <c r="AP32" s="74">
        <v>0</v>
      </c>
      <c r="AQ32" s="62"/>
      <c r="AR32" s="73">
        <v>0</v>
      </c>
      <c r="AS32" s="74">
        <v>0</v>
      </c>
      <c r="AT32" s="73">
        <v>0</v>
      </c>
      <c r="AU32" s="75">
        <v>0</v>
      </c>
      <c r="AV32" s="73">
        <v>0</v>
      </c>
      <c r="AW32" s="74">
        <v>0</v>
      </c>
      <c r="AX32" s="73">
        <v>0</v>
      </c>
      <c r="AY32" s="74">
        <v>0</v>
      </c>
    </row>
    <row r="33" spans="1:51">
      <c r="A33" s="68"/>
      <c r="B33" s="68"/>
      <c r="C33" s="83"/>
      <c r="D33" s="105"/>
      <c r="E33" s="114"/>
      <c r="F33" s="107"/>
      <c r="G33" s="85"/>
      <c r="H33" s="73"/>
      <c r="I33" s="74"/>
      <c r="J33" s="73"/>
      <c r="K33" s="74"/>
      <c r="L33" s="73"/>
      <c r="M33" s="74"/>
      <c r="N33" s="73"/>
      <c r="O33" s="74"/>
      <c r="P33" s="75"/>
      <c r="Q33" s="73"/>
      <c r="R33" s="75"/>
      <c r="S33" s="73"/>
      <c r="T33" s="74"/>
      <c r="U33" s="73"/>
      <c r="V33" s="74"/>
      <c r="W33" s="73"/>
      <c r="X33" s="74"/>
      <c r="Y33" s="62"/>
      <c r="Z33" s="73"/>
      <c r="AA33" s="74"/>
      <c r="AB33" s="73"/>
      <c r="AC33" s="74"/>
      <c r="AD33" s="73"/>
      <c r="AE33" s="74"/>
      <c r="AF33" s="73"/>
      <c r="AG33" s="74"/>
      <c r="AH33" s="62"/>
      <c r="AI33" s="73"/>
      <c r="AJ33" s="74"/>
      <c r="AK33" s="73"/>
      <c r="AL33" s="74"/>
      <c r="AM33" s="73"/>
      <c r="AN33" s="74"/>
      <c r="AO33" s="73"/>
      <c r="AP33" s="74"/>
      <c r="AQ33" s="62"/>
      <c r="AR33" s="73"/>
      <c r="AS33" s="74"/>
      <c r="AT33" s="73"/>
      <c r="AU33" s="75"/>
      <c r="AV33" s="73"/>
      <c r="AW33" s="74"/>
      <c r="AX33" s="73"/>
      <c r="AY33" s="74"/>
    </row>
    <row r="34" spans="1:51" ht="38.25">
      <c r="A34" s="68" t="s">
        <v>69</v>
      </c>
      <c r="B34" s="68">
        <v>181</v>
      </c>
      <c r="C34" s="83">
        <v>43840</v>
      </c>
      <c r="D34" s="105">
        <v>877</v>
      </c>
      <c r="E34" s="114" t="s">
        <v>116</v>
      </c>
      <c r="F34" s="107" t="s">
        <v>142</v>
      </c>
      <c r="G34" s="159" t="s">
        <v>54</v>
      </c>
      <c r="H34" s="73">
        <v>0</v>
      </c>
      <c r="I34" s="74">
        <v>0</v>
      </c>
      <c r="J34" s="73">
        <v>0</v>
      </c>
      <c r="K34" s="74">
        <v>0</v>
      </c>
      <c r="L34" s="73">
        <v>0</v>
      </c>
      <c r="M34" s="74" t="s">
        <v>26</v>
      </c>
      <c r="N34" s="73">
        <v>0</v>
      </c>
      <c r="O34" s="74" t="s">
        <v>26</v>
      </c>
      <c r="P34" s="75"/>
      <c r="Q34" s="73">
        <v>0</v>
      </c>
      <c r="R34" s="75">
        <v>0</v>
      </c>
      <c r="S34" s="73">
        <v>0</v>
      </c>
      <c r="T34" s="74">
        <v>0</v>
      </c>
      <c r="U34" s="73" t="s">
        <v>26</v>
      </c>
      <c r="V34" s="74" t="s">
        <v>26</v>
      </c>
      <c r="W34" s="73" t="s">
        <v>26</v>
      </c>
      <c r="X34" s="74" t="s">
        <v>26</v>
      </c>
      <c r="Y34" s="62"/>
      <c r="Z34" s="73">
        <v>0</v>
      </c>
      <c r="AA34" s="74">
        <v>0</v>
      </c>
      <c r="AB34" s="73">
        <v>0</v>
      </c>
      <c r="AC34" s="74">
        <v>0</v>
      </c>
      <c r="AD34" s="73" t="s">
        <v>26</v>
      </c>
      <c r="AE34" s="74" t="s">
        <v>26</v>
      </c>
      <c r="AF34" s="73" t="s">
        <v>26</v>
      </c>
      <c r="AG34" s="74" t="s">
        <v>26</v>
      </c>
      <c r="AH34" s="62"/>
      <c r="AI34" s="73">
        <v>0</v>
      </c>
      <c r="AJ34" s="74">
        <v>0</v>
      </c>
      <c r="AK34" s="73">
        <v>0</v>
      </c>
      <c r="AL34" s="74">
        <v>0</v>
      </c>
      <c r="AM34" s="73" t="s">
        <v>26</v>
      </c>
      <c r="AN34" s="74" t="s">
        <v>26</v>
      </c>
      <c r="AO34" s="73" t="s">
        <v>26</v>
      </c>
      <c r="AP34" s="74" t="s">
        <v>26</v>
      </c>
      <c r="AQ34" s="62"/>
      <c r="AR34" s="73">
        <v>0</v>
      </c>
      <c r="AS34" s="74">
        <v>0</v>
      </c>
      <c r="AT34" s="73">
        <v>0</v>
      </c>
      <c r="AU34" s="75">
        <v>0</v>
      </c>
      <c r="AV34" s="73" t="s">
        <v>26</v>
      </c>
      <c r="AW34" s="74" t="s">
        <v>26</v>
      </c>
      <c r="AX34" s="73" t="s">
        <v>26</v>
      </c>
      <c r="AY34" s="74" t="s">
        <v>26</v>
      </c>
    </row>
    <row r="35" spans="1:51">
      <c r="A35" s="68"/>
      <c r="B35" s="68"/>
      <c r="C35" s="83"/>
      <c r="D35" s="105"/>
      <c r="E35" s="114"/>
      <c r="F35" s="107"/>
      <c r="G35" s="159"/>
      <c r="H35" s="73"/>
      <c r="I35" s="74"/>
      <c r="J35" s="73"/>
      <c r="K35" s="74"/>
      <c r="L35" s="73"/>
      <c r="M35" s="74"/>
      <c r="N35" s="73"/>
      <c r="O35" s="74"/>
      <c r="P35" s="75"/>
      <c r="Q35" s="73"/>
      <c r="R35" s="75"/>
      <c r="S35" s="73"/>
      <c r="T35" s="74"/>
      <c r="U35" s="73"/>
      <c r="V35" s="74"/>
      <c r="W35" s="73"/>
      <c r="X35" s="74"/>
      <c r="Y35" s="62"/>
      <c r="Z35" s="73"/>
      <c r="AA35" s="74"/>
      <c r="AB35" s="73"/>
      <c r="AC35" s="74"/>
      <c r="AD35" s="73"/>
      <c r="AE35" s="74"/>
      <c r="AF35" s="73"/>
      <c r="AG35" s="74"/>
      <c r="AH35" s="62"/>
      <c r="AI35" s="73"/>
      <c r="AJ35" s="74"/>
      <c r="AK35" s="73"/>
      <c r="AL35" s="74"/>
      <c r="AM35" s="73"/>
      <c r="AN35" s="74"/>
      <c r="AO35" s="73"/>
      <c r="AP35" s="74"/>
      <c r="AQ35" s="62"/>
      <c r="AR35" s="73"/>
      <c r="AS35" s="74"/>
      <c r="AT35" s="73"/>
      <c r="AU35" s="75"/>
      <c r="AV35" s="73"/>
      <c r="AW35" s="74"/>
      <c r="AX35" s="73"/>
      <c r="AY35" s="74"/>
    </row>
    <row r="36" spans="1:51">
      <c r="A36" s="68" t="s">
        <v>139</v>
      </c>
      <c r="B36" s="68">
        <v>55</v>
      </c>
      <c r="C36" s="83">
        <v>43840</v>
      </c>
      <c r="D36" s="105">
        <v>879</v>
      </c>
      <c r="E36" s="114" t="s">
        <v>117</v>
      </c>
      <c r="F36" s="107" t="s">
        <v>145</v>
      </c>
      <c r="G36" s="159" t="s">
        <v>54</v>
      </c>
      <c r="H36" s="73">
        <v>0</v>
      </c>
      <c r="I36" s="74">
        <v>0</v>
      </c>
      <c r="J36" s="73">
        <v>0</v>
      </c>
      <c r="K36" s="74">
        <v>0</v>
      </c>
      <c r="L36" s="73">
        <v>0</v>
      </c>
      <c r="M36" s="74" t="s">
        <v>26</v>
      </c>
      <c r="N36" s="73">
        <v>0</v>
      </c>
      <c r="O36" s="74" t="s">
        <v>26</v>
      </c>
      <c r="P36" s="75"/>
      <c r="Q36" s="73">
        <v>0</v>
      </c>
      <c r="R36" s="75">
        <v>0</v>
      </c>
      <c r="S36" s="73">
        <v>0</v>
      </c>
      <c r="T36" s="74">
        <v>0</v>
      </c>
      <c r="U36" s="73" t="s">
        <v>26</v>
      </c>
      <c r="V36" s="74" t="s">
        <v>26</v>
      </c>
      <c r="W36" s="73" t="s">
        <v>26</v>
      </c>
      <c r="X36" s="74" t="s">
        <v>26</v>
      </c>
      <c r="Y36" s="62"/>
      <c r="Z36" s="73">
        <v>0</v>
      </c>
      <c r="AA36" s="74">
        <v>0</v>
      </c>
      <c r="AB36" s="73">
        <v>0</v>
      </c>
      <c r="AC36" s="74">
        <v>0</v>
      </c>
      <c r="AD36" s="73" t="s">
        <v>26</v>
      </c>
      <c r="AE36" s="74" t="s">
        <v>26</v>
      </c>
      <c r="AF36" s="73" t="s">
        <v>26</v>
      </c>
      <c r="AG36" s="74" t="s">
        <v>26</v>
      </c>
      <c r="AH36" s="62"/>
      <c r="AI36" s="73">
        <v>0</v>
      </c>
      <c r="AJ36" s="74">
        <v>0</v>
      </c>
      <c r="AK36" s="73">
        <v>0</v>
      </c>
      <c r="AL36" s="74">
        <v>0</v>
      </c>
      <c r="AM36" s="73" t="s">
        <v>26</v>
      </c>
      <c r="AN36" s="74" t="s">
        <v>26</v>
      </c>
      <c r="AO36" s="73" t="s">
        <v>26</v>
      </c>
      <c r="AP36" s="74" t="s">
        <v>26</v>
      </c>
      <c r="AQ36" s="62"/>
      <c r="AR36" s="73">
        <v>0</v>
      </c>
      <c r="AS36" s="74">
        <v>0</v>
      </c>
      <c r="AT36" s="73">
        <v>0</v>
      </c>
      <c r="AU36" s="75">
        <v>0</v>
      </c>
      <c r="AV36" s="73" t="s">
        <v>26</v>
      </c>
      <c r="AW36" s="74" t="s">
        <v>26</v>
      </c>
      <c r="AX36" s="73" t="s">
        <v>26</v>
      </c>
      <c r="AY36" s="74" t="s">
        <v>26</v>
      </c>
    </row>
    <row r="37" spans="1:51">
      <c r="A37" s="68"/>
      <c r="B37" s="68"/>
      <c r="C37" s="83"/>
      <c r="D37" s="105"/>
      <c r="E37" s="114"/>
      <c r="F37" s="107"/>
      <c r="G37" s="159"/>
      <c r="H37" s="73"/>
      <c r="I37" s="74"/>
      <c r="J37" s="73"/>
      <c r="K37" s="74"/>
      <c r="L37" s="73"/>
      <c r="M37" s="74"/>
      <c r="N37" s="73"/>
      <c r="O37" s="74"/>
      <c r="P37" s="75"/>
      <c r="Q37" s="73"/>
      <c r="R37" s="75"/>
      <c r="S37" s="73"/>
      <c r="T37" s="74"/>
      <c r="U37" s="73"/>
      <c r="V37" s="74"/>
      <c r="W37" s="73"/>
      <c r="X37" s="74"/>
      <c r="Y37" s="62"/>
      <c r="Z37" s="73"/>
      <c r="AA37" s="74"/>
      <c r="AB37" s="73"/>
      <c r="AC37" s="74"/>
      <c r="AD37" s="73"/>
      <c r="AE37" s="74"/>
      <c r="AF37" s="73"/>
      <c r="AG37" s="74"/>
      <c r="AH37" s="62"/>
      <c r="AI37" s="73"/>
      <c r="AJ37" s="74"/>
      <c r="AK37" s="73"/>
      <c r="AL37" s="74"/>
      <c r="AM37" s="73"/>
      <c r="AN37" s="74"/>
      <c r="AO37" s="73"/>
      <c r="AP37" s="74"/>
      <c r="AQ37" s="62"/>
      <c r="AR37" s="73"/>
      <c r="AS37" s="74"/>
      <c r="AT37" s="73"/>
      <c r="AU37" s="75"/>
      <c r="AV37" s="73"/>
      <c r="AW37" s="74"/>
      <c r="AX37" s="73"/>
      <c r="AY37" s="74"/>
    </row>
    <row r="38" spans="1:51">
      <c r="A38" s="68" t="s">
        <v>103</v>
      </c>
      <c r="B38" s="68">
        <v>615</v>
      </c>
      <c r="C38" s="83">
        <v>44042</v>
      </c>
      <c r="D38" s="105">
        <v>971</v>
      </c>
      <c r="E38" s="110" t="s">
        <v>77</v>
      </c>
      <c r="F38" s="107" t="s">
        <v>77</v>
      </c>
      <c r="G38" s="85" t="s">
        <v>81</v>
      </c>
      <c r="H38" s="73" t="s">
        <v>21</v>
      </c>
      <c r="I38" s="74" t="s">
        <v>21</v>
      </c>
      <c r="J38" s="73" t="s">
        <v>21</v>
      </c>
      <c r="K38" s="74" t="s">
        <v>21</v>
      </c>
      <c r="L38" s="73">
        <v>0</v>
      </c>
      <c r="M38" s="74">
        <v>0</v>
      </c>
      <c r="N38" s="73" t="s">
        <v>21</v>
      </c>
      <c r="O38" s="74" t="s">
        <v>21</v>
      </c>
      <c r="P38" s="75"/>
      <c r="Q38" s="73" t="s">
        <v>21</v>
      </c>
      <c r="R38" s="75" t="s">
        <v>21</v>
      </c>
      <c r="S38" s="73" t="s">
        <v>21</v>
      </c>
      <c r="T38" s="74" t="s">
        <v>21</v>
      </c>
      <c r="U38" s="73">
        <v>0</v>
      </c>
      <c r="V38" s="74">
        <v>0</v>
      </c>
      <c r="W38" s="73" t="s">
        <v>21</v>
      </c>
      <c r="X38" s="74" t="s">
        <v>21</v>
      </c>
      <c r="Y38" s="62"/>
      <c r="Z38" s="73" t="s">
        <v>21</v>
      </c>
      <c r="AA38" s="74" t="s">
        <v>21</v>
      </c>
      <c r="AB38" s="73" t="s">
        <v>21</v>
      </c>
      <c r="AC38" s="74" t="s">
        <v>21</v>
      </c>
      <c r="AD38" s="73">
        <v>0</v>
      </c>
      <c r="AE38" s="74">
        <v>0</v>
      </c>
      <c r="AF38" s="73" t="s">
        <v>21</v>
      </c>
      <c r="AG38" s="74" t="s">
        <v>21</v>
      </c>
      <c r="AH38" s="62"/>
      <c r="AI38" s="73" t="s">
        <v>21</v>
      </c>
      <c r="AJ38" s="74" t="s">
        <v>21</v>
      </c>
      <c r="AK38" s="73" t="s">
        <v>21</v>
      </c>
      <c r="AL38" s="74" t="s">
        <v>21</v>
      </c>
      <c r="AM38" s="73">
        <v>0</v>
      </c>
      <c r="AN38" s="74">
        <v>0</v>
      </c>
      <c r="AO38" s="73" t="s">
        <v>21</v>
      </c>
      <c r="AP38" s="74" t="s">
        <v>21</v>
      </c>
      <c r="AQ38" s="62"/>
      <c r="AR38" s="73" t="s">
        <v>21</v>
      </c>
      <c r="AS38" s="74" t="s">
        <v>21</v>
      </c>
      <c r="AT38" s="73" t="s">
        <v>21</v>
      </c>
      <c r="AU38" s="75" t="s">
        <v>21</v>
      </c>
      <c r="AV38" s="73">
        <v>0</v>
      </c>
      <c r="AW38" s="74">
        <v>0</v>
      </c>
      <c r="AX38" s="73" t="s">
        <v>21</v>
      </c>
      <c r="AY38" s="74" t="s">
        <v>21</v>
      </c>
    </row>
    <row r="39" spans="1:51">
      <c r="A39" s="68"/>
      <c r="B39" s="68"/>
      <c r="C39" s="83"/>
      <c r="D39" s="105"/>
      <c r="E39" s="110"/>
      <c r="F39" s="107"/>
      <c r="G39" s="85"/>
      <c r="H39" s="73"/>
      <c r="I39" s="74"/>
      <c r="J39" s="73"/>
      <c r="K39" s="74"/>
      <c r="L39" s="73"/>
      <c r="M39" s="74"/>
      <c r="N39" s="73"/>
      <c r="O39" s="74"/>
      <c r="P39" s="75"/>
      <c r="Q39" s="73"/>
      <c r="R39" s="75"/>
      <c r="S39" s="73"/>
      <c r="T39" s="74"/>
      <c r="U39" s="73"/>
      <c r="V39" s="74"/>
      <c r="W39" s="73"/>
      <c r="X39" s="74"/>
      <c r="Y39" s="62"/>
      <c r="Z39" s="73"/>
      <c r="AA39" s="74"/>
      <c r="AB39" s="73"/>
      <c r="AC39" s="74"/>
      <c r="AD39" s="73"/>
      <c r="AE39" s="74"/>
      <c r="AF39" s="73"/>
      <c r="AG39" s="74"/>
      <c r="AH39" s="62"/>
      <c r="AI39" s="73"/>
      <c r="AJ39" s="74"/>
      <c r="AK39" s="73"/>
      <c r="AL39" s="74"/>
      <c r="AM39" s="73"/>
      <c r="AN39" s="74"/>
      <c r="AO39" s="73"/>
      <c r="AP39" s="74"/>
      <c r="AQ39" s="62"/>
      <c r="AR39" s="73"/>
      <c r="AS39" s="74"/>
      <c r="AT39" s="73"/>
      <c r="AU39" s="75"/>
      <c r="AV39" s="73"/>
      <c r="AW39" s="74"/>
      <c r="AX39" s="73"/>
      <c r="AY39" s="74"/>
    </row>
    <row r="40" spans="1:51">
      <c r="A40" s="68" t="s">
        <v>96</v>
      </c>
      <c r="B40" s="68">
        <v>584</v>
      </c>
      <c r="C40" s="83">
        <v>44019</v>
      </c>
      <c r="D40" s="105">
        <v>1066</v>
      </c>
      <c r="E40" s="110" t="s">
        <v>50</v>
      </c>
      <c r="F40" s="107" t="s">
        <v>50</v>
      </c>
      <c r="G40" s="85" t="s">
        <v>55</v>
      </c>
      <c r="H40" s="73">
        <v>0</v>
      </c>
      <c r="I40" s="74">
        <v>0</v>
      </c>
      <c r="J40" s="73">
        <v>0</v>
      </c>
      <c r="K40" s="74">
        <v>0</v>
      </c>
      <c r="L40" s="73" t="s">
        <v>27</v>
      </c>
      <c r="M40" s="74" t="s">
        <v>27</v>
      </c>
      <c r="N40" s="73" t="s">
        <v>27</v>
      </c>
      <c r="O40" s="74" t="s">
        <v>27</v>
      </c>
      <c r="P40" s="75"/>
      <c r="Q40" s="73">
        <v>0</v>
      </c>
      <c r="R40" s="75">
        <v>0</v>
      </c>
      <c r="S40" s="73">
        <v>0</v>
      </c>
      <c r="T40" s="74">
        <v>0</v>
      </c>
      <c r="U40" s="73" t="s">
        <v>27</v>
      </c>
      <c r="V40" s="74" t="s">
        <v>27</v>
      </c>
      <c r="W40" s="73" t="s">
        <v>27</v>
      </c>
      <c r="X40" s="74" t="s">
        <v>27</v>
      </c>
      <c r="Y40" s="62"/>
      <c r="Z40" s="73">
        <v>0</v>
      </c>
      <c r="AA40" s="74">
        <v>0</v>
      </c>
      <c r="AB40" s="73">
        <v>0</v>
      </c>
      <c r="AC40" s="74">
        <v>0</v>
      </c>
      <c r="AD40" s="73" t="s">
        <v>27</v>
      </c>
      <c r="AE40" s="74" t="s">
        <v>27</v>
      </c>
      <c r="AF40" s="73" t="s">
        <v>27</v>
      </c>
      <c r="AG40" s="74" t="s">
        <v>27</v>
      </c>
      <c r="AH40" s="62"/>
      <c r="AI40" s="73">
        <v>0</v>
      </c>
      <c r="AJ40" s="74">
        <v>0</v>
      </c>
      <c r="AK40" s="73">
        <v>0</v>
      </c>
      <c r="AL40" s="74">
        <v>0</v>
      </c>
      <c r="AM40" s="73" t="s">
        <v>27</v>
      </c>
      <c r="AN40" s="74" t="s">
        <v>27</v>
      </c>
      <c r="AO40" s="73" t="s">
        <v>27</v>
      </c>
      <c r="AP40" s="74" t="s">
        <v>27</v>
      </c>
      <c r="AQ40" s="62"/>
      <c r="AR40" s="73">
        <v>0</v>
      </c>
      <c r="AS40" s="74">
        <v>0</v>
      </c>
      <c r="AT40" s="73">
        <v>0</v>
      </c>
      <c r="AU40" s="75">
        <v>0</v>
      </c>
      <c r="AV40" s="73" t="s">
        <v>27</v>
      </c>
      <c r="AW40" s="74" t="s">
        <v>27</v>
      </c>
      <c r="AX40" s="73" t="s">
        <v>27</v>
      </c>
      <c r="AY40" s="74" t="s">
        <v>27</v>
      </c>
    </row>
    <row r="41" spans="1:51">
      <c r="A41" s="68"/>
      <c r="B41" s="68"/>
      <c r="C41" s="83"/>
      <c r="D41" s="105"/>
      <c r="E41" s="110"/>
      <c r="F41" s="107"/>
      <c r="G41" s="85"/>
      <c r="H41" s="73"/>
      <c r="I41" s="74"/>
      <c r="J41" s="73"/>
      <c r="K41" s="74"/>
      <c r="L41" s="73"/>
      <c r="M41" s="74"/>
      <c r="N41" s="73"/>
      <c r="O41" s="74"/>
      <c r="P41" s="75"/>
      <c r="Q41" s="73"/>
      <c r="R41" s="75"/>
      <c r="S41" s="73"/>
      <c r="T41" s="74"/>
      <c r="U41" s="73"/>
      <c r="V41" s="74"/>
      <c r="W41" s="73"/>
      <c r="X41" s="74"/>
      <c r="Y41" s="62"/>
      <c r="Z41" s="73"/>
      <c r="AA41" s="74"/>
      <c r="AB41" s="73"/>
      <c r="AC41" s="74"/>
      <c r="AD41" s="73"/>
      <c r="AE41" s="74"/>
      <c r="AF41" s="73"/>
      <c r="AG41" s="74"/>
      <c r="AH41" s="62"/>
      <c r="AI41" s="73"/>
      <c r="AJ41" s="74"/>
      <c r="AK41" s="73"/>
      <c r="AL41" s="74"/>
      <c r="AM41" s="73"/>
      <c r="AN41" s="74"/>
      <c r="AO41" s="73"/>
      <c r="AP41" s="74"/>
      <c r="AQ41" s="62"/>
      <c r="AR41" s="73"/>
      <c r="AS41" s="74"/>
      <c r="AT41" s="73"/>
      <c r="AU41" s="75"/>
      <c r="AV41" s="73"/>
      <c r="AW41" s="74"/>
      <c r="AX41" s="73"/>
      <c r="AY41" s="74"/>
    </row>
    <row r="42" spans="1:51">
      <c r="A42" s="68" t="s">
        <v>101</v>
      </c>
      <c r="B42" s="68">
        <v>608</v>
      </c>
      <c r="C42" s="83">
        <v>44019</v>
      </c>
      <c r="D42" s="105">
        <v>1118</v>
      </c>
      <c r="E42" s="110" t="s">
        <v>110</v>
      </c>
      <c r="F42" s="107" t="s">
        <v>75</v>
      </c>
      <c r="G42" s="85" t="s">
        <v>56</v>
      </c>
      <c r="H42" s="73">
        <v>-2.2999999999999998</v>
      </c>
      <c r="I42" s="74">
        <v>-2.2999999999999998</v>
      </c>
      <c r="J42" s="73">
        <v>2.2999999999999998</v>
      </c>
      <c r="K42" s="74">
        <v>2.2999999999999998</v>
      </c>
      <c r="L42" s="73">
        <v>0</v>
      </c>
      <c r="M42" s="74">
        <v>0</v>
      </c>
      <c r="N42" s="73">
        <v>0</v>
      </c>
      <c r="O42" s="74">
        <v>0</v>
      </c>
      <c r="P42" s="75"/>
      <c r="Q42" s="73">
        <v>-2.2999999999999998</v>
      </c>
      <c r="R42" s="75">
        <v>-2.2999999999999998</v>
      </c>
      <c r="S42" s="73">
        <v>2.2999999999999998</v>
      </c>
      <c r="T42" s="74">
        <v>2.2999999999999998</v>
      </c>
      <c r="U42" s="73">
        <v>0</v>
      </c>
      <c r="V42" s="74">
        <v>0</v>
      </c>
      <c r="W42" s="73">
        <v>0</v>
      </c>
      <c r="X42" s="74">
        <v>0</v>
      </c>
      <c r="Y42" s="62"/>
      <c r="Z42" s="73">
        <v>-2.2999999999999998</v>
      </c>
      <c r="AA42" s="74">
        <v>-2.2999999999999998</v>
      </c>
      <c r="AB42" s="73">
        <v>2.2999999999999998</v>
      </c>
      <c r="AC42" s="74">
        <v>2.2999999999999998</v>
      </c>
      <c r="AD42" s="73">
        <v>0</v>
      </c>
      <c r="AE42" s="74">
        <v>0</v>
      </c>
      <c r="AF42" s="73">
        <v>0</v>
      </c>
      <c r="AG42" s="74">
        <v>0</v>
      </c>
      <c r="AH42" s="62"/>
      <c r="AI42" s="73">
        <v>-2.2999999999999998</v>
      </c>
      <c r="AJ42" s="74">
        <v>-2.2999999999999998</v>
      </c>
      <c r="AK42" s="73">
        <v>2.2999999999999998</v>
      </c>
      <c r="AL42" s="74">
        <v>2.2999999999999998</v>
      </c>
      <c r="AM42" s="73">
        <v>0</v>
      </c>
      <c r="AN42" s="74">
        <v>0</v>
      </c>
      <c r="AO42" s="73">
        <v>0</v>
      </c>
      <c r="AP42" s="74">
        <v>0</v>
      </c>
      <c r="AQ42" s="62"/>
      <c r="AR42" s="73">
        <v>-2.2999999999999998</v>
      </c>
      <c r="AS42" s="74">
        <v>-2.2999999999999998</v>
      </c>
      <c r="AT42" s="73">
        <v>2.2999999999999998</v>
      </c>
      <c r="AU42" s="75">
        <v>2.2999999999999998</v>
      </c>
      <c r="AV42" s="73">
        <v>0</v>
      </c>
      <c r="AW42" s="74">
        <v>0</v>
      </c>
      <c r="AX42" s="73">
        <v>0</v>
      </c>
      <c r="AY42" s="74">
        <v>0</v>
      </c>
    </row>
    <row r="43" spans="1:51">
      <c r="A43" s="68"/>
      <c r="B43" s="68"/>
      <c r="C43" s="83"/>
      <c r="D43" s="105"/>
      <c r="E43" s="110"/>
      <c r="F43" s="107"/>
      <c r="G43" s="85"/>
      <c r="H43" s="73"/>
      <c r="I43" s="74"/>
      <c r="J43" s="73"/>
      <c r="K43" s="74"/>
      <c r="L43" s="73"/>
      <c r="M43" s="74"/>
      <c r="N43" s="73"/>
      <c r="O43" s="74"/>
      <c r="P43" s="75"/>
      <c r="Q43" s="73"/>
      <c r="R43" s="75"/>
      <c r="S43" s="73"/>
      <c r="T43" s="74"/>
      <c r="U43" s="73"/>
      <c r="V43" s="74"/>
      <c r="W43" s="73"/>
      <c r="X43" s="74"/>
      <c r="Y43" s="62"/>
      <c r="Z43" s="73"/>
      <c r="AA43" s="74"/>
      <c r="AB43" s="73"/>
      <c r="AC43" s="74"/>
      <c r="AD43" s="73"/>
      <c r="AE43" s="74"/>
      <c r="AF43" s="73"/>
      <c r="AG43" s="74"/>
      <c r="AH43" s="62"/>
      <c r="AI43" s="73"/>
      <c r="AJ43" s="74"/>
      <c r="AK43" s="73"/>
      <c r="AL43" s="74"/>
      <c r="AM43" s="73"/>
      <c r="AN43" s="74"/>
      <c r="AO43" s="73"/>
      <c r="AP43" s="74"/>
      <c r="AQ43" s="62"/>
      <c r="AR43" s="73"/>
      <c r="AS43" s="74"/>
      <c r="AT43" s="73"/>
      <c r="AU43" s="75"/>
      <c r="AV43" s="73"/>
      <c r="AW43" s="74"/>
      <c r="AX43" s="73"/>
      <c r="AY43" s="74"/>
    </row>
    <row r="44" spans="1:51">
      <c r="A44" s="68" t="s">
        <v>149</v>
      </c>
      <c r="B44" s="68">
        <v>636</v>
      </c>
      <c r="C44" s="83">
        <v>44048</v>
      </c>
      <c r="D44" s="167" t="s">
        <v>93</v>
      </c>
      <c r="E44" s="106" t="s">
        <v>121</v>
      </c>
      <c r="F44" s="107" t="s">
        <v>89</v>
      </c>
      <c r="G44" s="159" t="s">
        <v>81</v>
      </c>
      <c r="H44" s="168" t="s">
        <v>107</v>
      </c>
      <c r="I44" s="74"/>
      <c r="J44" s="73"/>
      <c r="K44" s="74"/>
      <c r="L44" s="73"/>
      <c r="M44" s="74"/>
      <c r="N44" s="73"/>
      <c r="O44" s="74"/>
      <c r="P44" s="75"/>
      <c r="Q44" s="73"/>
      <c r="R44" s="75"/>
      <c r="S44" s="73"/>
      <c r="T44" s="74"/>
      <c r="U44" s="73"/>
      <c r="V44" s="74"/>
      <c r="W44" s="73"/>
      <c r="X44" s="74"/>
      <c r="Y44" s="62"/>
      <c r="Z44" s="73"/>
      <c r="AA44" s="74"/>
      <c r="AB44" s="73"/>
      <c r="AC44" s="74"/>
      <c r="AD44" s="73"/>
      <c r="AE44" s="74"/>
      <c r="AF44" s="73"/>
      <c r="AG44" s="74"/>
      <c r="AH44" s="62"/>
      <c r="AI44" s="73"/>
      <c r="AJ44" s="74"/>
      <c r="AK44" s="73"/>
      <c r="AL44" s="74"/>
      <c r="AM44" s="73"/>
      <c r="AN44" s="74"/>
      <c r="AO44" s="73"/>
      <c r="AP44" s="74"/>
      <c r="AQ44" s="62"/>
      <c r="AR44" s="73"/>
      <c r="AS44" s="74"/>
      <c r="AT44" s="73"/>
      <c r="AU44" s="75"/>
      <c r="AV44" s="73"/>
      <c r="AW44" s="74"/>
      <c r="AX44" s="73"/>
      <c r="AY44" s="74"/>
    </row>
    <row r="45" spans="1:51">
      <c r="A45" s="68"/>
      <c r="B45" s="68"/>
      <c r="C45" s="83"/>
      <c r="D45" s="167"/>
      <c r="E45" s="110"/>
      <c r="F45" s="107"/>
      <c r="G45" s="159"/>
      <c r="H45" s="168"/>
      <c r="I45" s="74"/>
      <c r="J45" s="73"/>
      <c r="K45" s="74"/>
      <c r="L45" s="73"/>
      <c r="M45" s="74"/>
      <c r="N45" s="73"/>
      <c r="O45" s="74"/>
      <c r="P45" s="75"/>
      <c r="Q45" s="73"/>
      <c r="R45" s="75"/>
      <c r="S45" s="73"/>
      <c r="T45" s="74"/>
      <c r="U45" s="73"/>
      <c r="V45" s="74"/>
      <c r="W45" s="73"/>
      <c r="X45" s="74"/>
      <c r="Y45" s="62"/>
      <c r="Z45" s="73"/>
      <c r="AA45" s="74"/>
      <c r="AB45" s="73"/>
      <c r="AC45" s="74"/>
      <c r="AD45" s="73"/>
      <c r="AE45" s="74"/>
      <c r="AF45" s="73"/>
      <c r="AG45" s="74"/>
      <c r="AH45" s="62"/>
      <c r="AI45" s="73"/>
      <c r="AJ45" s="74"/>
      <c r="AK45" s="73"/>
      <c r="AL45" s="74"/>
      <c r="AM45" s="73"/>
      <c r="AN45" s="74"/>
      <c r="AO45" s="73"/>
      <c r="AP45" s="74"/>
      <c r="AQ45" s="62"/>
      <c r="AR45" s="73"/>
      <c r="AS45" s="74"/>
      <c r="AT45" s="73"/>
      <c r="AU45" s="75"/>
      <c r="AV45" s="73"/>
      <c r="AW45" s="74"/>
      <c r="AX45" s="73"/>
      <c r="AY45" s="74"/>
    </row>
    <row r="46" spans="1:51">
      <c r="A46" s="68" t="s">
        <v>105</v>
      </c>
      <c r="B46" s="68">
        <v>641</v>
      </c>
      <c r="C46" s="83">
        <v>44048</v>
      </c>
      <c r="D46" s="105">
        <v>1193</v>
      </c>
      <c r="E46" s="114" t="s">
        <v>122</v>
      </c>
      <c r="F46" s="107" t="s">
        <v>90</v>
      </c>
      <c r="G46" s="159" t="s">
        <v>56</v>
      </c>
      <c r="H46" s="73">
        <v>-0.1</v>
      </c>
      <c r="I46" s="74">
        <v>-0.1</v>
      </c>
      <c r="J46" s="73">
        <v>-1.4</v>
      </c>
      <c r="K46" s="74">
        <v>-1.3</v>
      </c>
      <c r="L46" s="73" t="s">
        <v>27</v>
      </c>
      <c r="M46" s="74" t="s">
        <v>27</v>
      </c>
      <c r="N46" s="73">
        <v>-1.5</v>
      </c>
      <c r="O46" s="74">
        <v>-1.4000000000000001</v>
      </c>
      <c r="P46" s="75"/>
      <c r="Q46" s="73">
        <v>-0.1</v>
      </c>
      <c r="R46" s="75">
        <v>-0.1</v>
      </c>
      <c r="S46" s="73">
        <v>-0.8</v>
      </c>
      <c r="T46" s="74">
        <v>-1.3</v>
      </c>
      <c r="U46" s="73" t="s">
        <v>27</v>
      </c>
      <c r="V46" s="74" t="s">
        <v>27</v>
      </c>
      <c r="W46" s="73">
        <v>-0.9</v>
      </c>
      <c r="X46" s="74">
        <v>-1.4000000000000001</v>
      </c>
      <c r="Y46" s="62"/>
      <c r="Z46" s="73">
        <v>-0.1</v>
      </c>
      <c r="AA46" s="74">
        <v>-0.1</v>
      </c>
      <c r="AB46" s="73">
        <v>-1.6</v>
      </c>
      <c r="AC46" s="74">
        <v>-1.3</v>
      </c>
      <c r="AD46" s="73" t="s">
        <v>27</v>
      </c>
      <c r="AE46" s="74" t="s">
        <v>27</v>
      </c>
      <c r="AF46" s="73">
        <v>-1.7000000000000002</v>
      </c>
      <c r="AG46" s="74">
        <v>-1.4000000000000001</v>
      </c>
      <c r="AH46" s="62"/>
      <c r="AI46" s="73">
        <v>-0.1</v>
      </c>
      <c r="AJ46" s="74">
        <v>-0.1</v>
      </c>
      <c r="AK46" s="73">
        <v>-0.9</v>
      </c>
      <c r="AL46" s="74">
        <v>-1.3</v>
      </c>
      <c r="AM46" s="73" t="s">
        <v>27</v>
      </c>
      <c r="AN46" s="74" t="s">
        <v>27</v>
      </c>
      <c r="AO46" s="73">
        <v>-1</v>
      </c>
      <c r="AP46" s="74">
        <v>-1.4000000000000001</v>
      </c>
      <c r="AQ46" s="62"/>
      <c r="AR46" s="73">
        <v>-0.1</v>
      </c>
      <c r="AS46" s="74">
        <v>-0.1</v>
      </c>
      <c r="AT46" s="73">
        <v>-1.7</v>
      </c>
      <c r="AU46" s="75">
        <v>-1.3</v>
      </c>
      <c r="AV46" s="73" t="s">
        <v>27</v>
      </c>
      <c r="AW46" s="74" t="s">
        <v>27</v>
      </c>
      <c r="AX46" s="73">
        <v>-1.8</v>
      </c>
      <c r="AY46" s="74">
        <v>-1.4000000000000001</v>
      </c>
    </row>
    <row r="47" spans="1:51">
      <c r="A47" s="68"/>
      <c r="B47" s="68"/>
      <c r="C47" s="83"/>
      <c r="D47" s="105"/>
      <c r="E47" s="114"/>
      <c r="F47" s="107"/>
      <c r="G47" s="159"/>
      <c r="H47" s="73"/>
      <c r="I47" s="74"/>
      <c r="J47" s="73"/>
      <c r="K47" s="74"/>
      <c r="L47" s="73"/>
      <c r="M47" s="74"/>
      <c r="N47" s="73"/>
      <c r="O47" s="74"/>
      <c r="P47" s="75"/>
      <c r="Q47" s="73"/>
      <c r="R47" s="75"/>
      <c r="S47" s="73"/>
      <c r="T47" s="74"/>
      <c r="U47" s="73"/>
      <c r="V47" s="74"/>
      <c r="W47" s="73"/>
      <c r="X47" s="74"/>
      <c r="Y47" s="62"/>
      <c r="Z47" s="73"/>
      <c r="AA47" s="74"/>
      <c r="AB47" s="73"/>
      <c r="AC47" s="74"/>
      <c r="AD47" s="73"/>
      <c r="AE47" s="74"/>
      <c r="AF47" s="73"/>
      <c r="AG47" s="74"/>
      <c r="AH47" s="62"/>
      <c r="AI47" s="73"/>
      <c r="AJ47" s="74"/>
      <c r="AK47" s="73"/>
      <c r="AL47" s="74"/>
      <c r="AM47" s="73"/>
      <c r="AN47" s="74"/>
      <c r="AO47" s="73"/>
      <c r="AP47" s="74"/>
      <c r="AQ47" s="62"/>
      <c r="AR47" s="73"/>
      <c r="AS47" s="74"/>
      <c r="AT47" s="73"/>
      <c r="AU47" s="75"/>
      <c r="AV47" s="73"/>
      <c r="AW47" s="74"/>
      <c r="AX47" s="73"/>
      <c r="AY47" s="74"/>
    </row>
    <row r="48" spans="1:51">
      <c r="A48" s="68" t="s">
        <v>106</v>
      </c>
      <c r="B48" s="68">
        <v>645</v>
      </c>
      <c r="C48" s="83">
        <v>44048</v>
      </c>
      <c r="D48" s="105">
        <v>1275</v>
      </c>
      <c r="E48" s="114" t="s">
        <v>123</v>
      </c>
      <c r="F48" s="107" t="s">
        <v>91</v>
      </c>
      <c r="G48" s="159" t="s">
        <v>56</v>
      </c>
      <c r="H48" s="73" t="s">
        <v>42</v>
      </c>
      <c r="I48" s="74" t="s">
        <v>42</v>
      </c>
      <c r="J48" s="73" t="s">
        <v>42</v>
      </c>
      <c r="K48" s="74" t="s">
        <v>42</v>
      </c>
      <c r="L48" s="73">
        <v>0</v>
      </c>
      <c r="M48" s="74">
        <v>0</v>
      </c>
      <c r="N48" s="73" t="s">
        <v>42</v>
      </c>
      <c r="O48" s="74" t="s">
        <v>42</v>
      </c>
      <c r="P48" s="75"/>
      <c r="Q48" s="73" t="s">
        <v>42</v>
      </c>
      <c r="R48" s="75" t="s">
        <v>42</v>
      </c>
      <c r="S48" s="73" t="s">
        <v>42</v>
      </c>
      <c r="T48" s="74" t="s">
        <v>42</v>
      </c>
      <c r="U48" s="73">
        <v>0</v>
      </c>
      <c r="V48" s="74">
        <v>0</v>
      </c>
      <c r="W48" s="73" t="s">
        <v>42</v>
      </c>
      <c r="X48" s="74" t="s">
        <v>42</v>
      </c>
      <c r="Y48" s="62"/>
      <c r="Z48" s="73" t="s">
        <v>42</v>
      </c>
      <c r="AA48" s="74" t="s">
        <v>42</v>
      </c>
      <c r="AB48" s="73" t="s">
        <v>42</v>
      </c>
      <c r="AC48" s="74" t="s">
        <v>42</v>
      </c>
      <c r="AD48" s="73">
        <v>0</v>
      </c>
      <c r="AE48" s="74">
        <v>0</v>
      </c>
      <c r="AF48" s="73" t="s">
        <v>42</v>
      </c>
      <c r="AG48" s="74" t="s">
        <v>42</v>
      </c>
      <c r="AH48" s="62"/>
      <c r="AI48" s="73" t="s">
        <v>42</v>
      </c>
      <c r="AJ48" s="74" t="s">
        <v>42</v>
      </c>
      <c r="AK48" s="73" t="s">
        <v>42</v>
      </c>
      <c r="AL48" s="74" t="s">
        <v>42</v>
      </c>
      <c r="AM48" s="73">
        <v>0</v>
      </c>
      <c r="AN48" s="74">
        <v>0</v>
      </c>
      <c r="AO48" s="73" t="s">
        <v>42</v>
      </c>
      <c r="AP48" s="74" t="s">
        <v>42</v>
      </c>
      <c r="AQ48" s="62"/>
      <c r="AR48" s="73" t="s">
        <v>42</v>
      </c>
      <c r="AS48" s="74" t="s">
        <v>42</v>
      </c>
      <c r="AT48" s="73" t="s">
        <v>42</v>
      </c>
      <c r="AU48" s="75" t="s">
        <v>42</v>
      </c>
      <c r="AV48" s="73">
        <v>0</v>
      </c>
      <c r="AW48" s="74">
        <v>0</v>
      </c>
      <c r="AX48" s="73" t="s">
        <v>42</v>
      </c>
      <c r="AY48" s="74" t="s">
        <v>42</v>
      </c>
    </row>
    <row r="49" spans="1:51">
      <c r="A49" s="68"/>
      <c r="B49" s="68"/>
      <c r="C49" s="83"/>
      <c r="D49" s="105"/>
      <c r="E49" s="114"/>
      <c r="F49" s="107"/>
      <c r="G49" s="159"/>
      <c r="H49" s="73"/>
      <c r="I49" s="74"/>
      <c r="J49" s="73"/>
      <c r="K49" s="74"/>
      <c r="L49" s="73"/>
      <c r="M49" s="74"/>
      <c r="N49" s="73"/>
      <c r="O49" s="74"/>
      <c r="P49" s="75"/>
      <c r="Q49" s="73"/>
      <c r="R49" s="75"/>
      <c r="S49" s="73"/>
      <c r="T49" s="74"/>
      <c r="U49" s="73"/>
      <c r="V49" s="74"/>
      <c r="W49" s="73"/>
      <c r="X49" s="74"/>
      <c r="Y49" s="62"/>
      <c r="Z49" s="73"/>
      <c r="AA49" s="74"/>
      <c r="AB49" s="73"/>
      <c r="AC49" s="74"/>
      <c r="AD49" s="73"/>
      <c r="AE49" s="74"/>
      <c r="AF49" s="73"/>
      <c r="AG49" s="74"/>
      <c r="AH49" s="62"/>
      <c r="AI49" s="73"/>
      <c r="AJ49" s="74"/>
      <c r="AK49" s="73"/>
      <c r="AL49" s="74"/>
      <c r="AM49" s="73"/>
      <c r="AN49" s="74"/>
      <c r="AO49" s="73"/>
      <c r="AP49" s="74"/>
      <c r="AQ49" s="62"/>
      <c r="AR49" s="73"/>
      <c r="AS49" s="74"/>
      <c r="AT49" s="73"/>
      <c r="AU49" s="75"/>
      <c r="AV49" s="73"/>
      <c r="AW49" s="74"/>
      <c r="AX49" s="73"/>
      <c r="AY49" s="74"/>
    </row>
    <row r="50" spans="1:51">
      <c r="A50" s="68" t="s">
        <v>97</v>
      </c>
      <c r="B50" s="68">
        <v>595</v>
      </c>
      <c r="C50" s="83">
        <v>44019</v>
      </c>
      <c r="D50" s="105">
        <v>1276</v>
      </c>
      <c r="E50" s="110" t="s">
        <v>111</v>
      </c>
      <c r="F50" s="107" t="s">
        <v>73</v>
      </c>
      <c r="G50" s="85" t="s">
        <v>56</v>
      </c>
      <c r="H50" s="73">
        <v>0</v>
      </c>
      <c r="I50" s="74">
        <v>0</v>
      </c>
      <c r="J50" s="73">
        <v>0</v>
      </c>
      <c r="K50" s="74">
        <v>0</v>
      </c>
      <c r="L50" s="73" t="s">
        <v>25</v>
      </c>
      <c r="M50" s="74" t="s">
        <v>25</v>
      </c>
      <c r="N50" s="73" t="s">
        <v>25</v>
      </c>
      <c r="O50" s="74" t="s">
        <v>25</v>
      </c>
      <c r="P50" s="75"/>
      <c r="Q50" s="73">
        <v>0</v>
      </c>
      <c r="R50" s="75">
        <v>0</v>
      </c>
      <c r="S50" s="73">
        <v>0</v>
      </c>
      <c r="T50" s="74">
        <v>0</v>
      </c>
      <c r="U50" s="73" t="s">
        <v>25</v>
      </c>
      <c r="V50" s="74" t="s">
        <v>25</v>
      </c>
      <c r="W50" s="73" t="s">
        <v>25</v>
      </c>
      <c r="X50" s="74" t="s">
        <v>25</v>
      </c>
      <c r="Y50" s="62"/>
      <c r="Z50" s="73">
        <v>0</v>
      </c>
      <c r="AA50" s="74">
        <v>0</v>
      </c>
      <c r="AB50" s="73">
        <v>0</v>
      </c>
      <c r="AC50" s="74">
        <v>0</v>
      </c>
      <c r="AD50" s="73" t="s">
        <v>25</v>
      </c>
      <c r="AE50" s="74" t="s">
        <v>25</v>
      </c>
      <c r="AF50" s="73" t="s">
        <v>25</v>
      </c>
      <c r="AG50" s="74" t="s">
        <v>25</v>
      </c>
      <c r="AH50" s="62"/>
      <c r="AI50" s="73">
        <v>0</v>
      </c>
      <c r="AJ50" s="74">
        <v>0</v>
      </c>
      <c r="AK50" s="73">
        <v>0</v>
      </c>
      <c r="AL50" s="74">
        <v>0</v>
      </c>
      <c r="AM50" s="73" t="s">
        <v>25</v>
      </c>
      <c r="AN50" s="74" t="s">
        <v>25</v>
      </c>
      <c r="AO50" s="73" t="s">
        <v>25</v>
      </c>
      <c r="AP50" s="74" t="s">
        <v>25</v>
      </c>
      <c r="AQ50" s="62"/>
      <c r="AR50" s="73">
        <v>0</v>
      </c>
      <c r="AS50" s="74">
        <v>0</v>
      </c>
      <c r="AT50" s="73">
        <v>0</v>
      </c>
      <c r="AU50" s="75">
        <v>0</v>
      </c>
      <c r="AV50" s="73" t="s">
        <v>25</v>
      </c>
      <c r="AW50" s="74" t="s">
        <v>25</v>
      </c>
      <c r="AX50" s="73" t="s">
        <v>25</v>
      </c>
      <c r="AY50" s="74" t="s">
        <v>25</v>
      </c>
    </row>
    <row r="51" spans="1:51">
      <c r="A51" s="68"/>
      <c r="B51" s="68"/>
      <c r="C51" s="83"/>
      <c r="D51" s="105"/>
      <c r="E51" s="110"/>
      <c r="F51" s="107"/>
      <c r="G51" s="85"/>
      <c r="H51" s="73"/>
      <c r="I51" s="74"/>
      <c r="J51" s="73"/>
      <c r="K51" s="74"/>
      <c r="L51" s="73"/>
      <c r="M51" s="74"/>
      <c r="N51" s="73"/>
      <c r="O51" s="74"/>
      <c r="P51" s="75"/>
      <c r="Q51" s="73"/>
      <c r="R51" s="75"/>
      <c r="S51" s="73"/>
      <c r="T51" s="74"/>
      <c r="U51" s="73"/>
      <c r="V51" s="74"/>
      <c r="W51" s="73"/>
      <c r="X51" s="74"/>
      <c r="Y51" s="62"/>
      <c r="Z51" s="73"/>
      <c r="AA51" s="74"/>
      <c r="AB51" s="73"/>
      <c r="AC51" s="74"/>
      <c r="AD51" s="73"/>
      <c r="AE51" s="74"/>
      <c r="AF51" s="73"/>
      <c r="AG51" s="74"/>
      <c r="AH51" s="62"/>
      <c r="AI51" s="73"/>
      <c r="AJ51" s="74"/>
      <c r="AK51" s="73"/>
      <c r="AL51" s="74"/>
      <c r="AM51" s="73"/>
      <c r="AN51" s="74"/>
      <c r="AO51" s="73"/>
      <c r="AP51" s="74"/>
      <c r="AQ51" s="62"/>
      <c r="AR51" s="73"/>
      <c r="AS51" s="74"/>
      <c r="AT51" s="73"/>
      <c r="AU51" s="75"/>
      <c r="AV51" s="73"/>
      <c r="AW51" s="74"/>
      <c r="AX51" s="73"/>
      <c r="AY51" s="74"/>
    </row>
    <row r="52" spans="1:51">
      <c r="A52" s="68" t="s">
        <v>66</v>
      </c>
      <c r="B52" s="68">
        <v>498</v>
      </c>
      <c r="C52" s="83">
        <v>43875</v>
      </c>
      <c r="D52" s="105">
        <v>1392</v>
      </c>
      <c r="E52" s="110" t="s">
        <v>67</v>
      </c>
      <c r="F52" s="107" t="s">
        <v>51</v>
      </c>
      <c r="G52" s="78" t="s">
        <v>53</v>
      </c>
      <c r="H52" s="73">
        <v>0.2</v>
      </c>
      <c r="I52" s="74">
        <v>0.4</v>
      </c>
      <c r="J52" s="73" t="s">
        <v>22</v>
      </c>
      <c r="K52" s="74">
        <v>0.1</v>
      </c>
      <c r="L52" s="73">
        <v>-0.1</v>
      </c>
      <c r="M52" s="74">
        <v>-0.3</v>
      </c>
      <c r="N52" s="73">
        <v>0.1</v>
      </c>
      <c r="O52" s="74">
        <v>0.2</v>
      </c>
      <c r="P52" s="75"/>
      <c r="Q52" s="73">
        <v>0.4</v>
      </c>
      <c r="R52" s="75">
        <v>0.4</v>
      </c>
      <c r="S52" s="73">
        <v>0.1</v>
      </c>
      <c r="T52" s="74">
        <v>0.1</v>
      </c>
      <c r="U52" s="73">
        <v>-0.3</v>
      </c>
      <c r="V52" s="74">
        <v>-0.3</v>
      </c>
      <c r="W52" s="73">
        <v>0.2</v>
      </c>
      <c r="X52" s="74">
        <v>0.2</v>
      </c>
      <c r="Y52" s="62"/>
      <c r="Z52" s="73">
        <v>0.6</v>
      </c>
      <c r="AA52" s="74">
        <v>0.6</v>
      </c>
      <c r="AB52" s="73">
        <v>0.1</v>
      </c>
      <c r="AC52" s="74">
        <v>0.1</v>
      </c>
      <c r="AD52" s="73">
        <v>-0.5</v>
      </c>
      <c r="AE52" s="74">
        <v>-0.5</v>
      </c>
      <c r="AF52" s="73">
        <v>0.2</v>
      </c>
      <c r="AG52" s="74">
        <v>0.2</v>
      </c>
      <c r="AH52" s="62"/>
      <c r="AI52" s="73">
        <v>0.8</v>
      </c>
      <c r="AJ52" s="74">
        <v>0.8</v>
      </c>
      <c r="AK52" s="73">
        <v>0.2</v>
      </c>
      <c r="AL52" s="74">
        <v>0.2</v>
      </c>
      <c r="AM52" s="73">
        <v>-0.6</v>
      </c>
      <c r="AN52" s="74">
        <v>-0.6</v>
      </c>
      <c r="AO52" s="73">
        <v>0.4</v>
      </c>
      <c r="AP52" s="74">
        <v>0.4</v>
      </c>
      <c r="AQ52" s="62"/>
      <c r="AR52" s="73">
        <v>0.8</v>
      </c>
      <c r="AS52" s="74">
        <v>0.8</v>
      </c>
      <c r="AT52" s="73">
        <v>0.2</v>
      </c>
      <c r="AU52" s="75">
        <v>0.2</v>
      </c>
      <c r="AV52" s="73">
        <v>-0.6</v>
      </c>
      <c r="AW52" s="74">
        <v>-0.6</v>
      </c>
      <c r="AX52" s="73">
        <v>0.4</v>
      </c>
      <c r="AY52" s="74">
        <v>0.4</v>
      </c>
    </row>
    <row r="53" spans="1:51">
      <c r="A53" s="68"/>
      <c r="B53" s="68"/>
      <c r="C53" s="83"/>
      <c r="D53" s="105"/>
      <c r="E53" s="110"/>
      <c r="F53" s="107"/>
      <c r="G53" s="78"/>
      <c r="H53" s="73"/>
      <c r="I53" s="74"/>
      <c r="J53" s="73"/>
      <c r="K53" s="74"/>
      <c r="L53" s="73"/>
      <c r="M53" s="74"/>
      <c r="N53" s="73"/>
      <c r="O53" s="74"/>
      <c r="P53" s="75"/>
      <c r="Q53" s="73"/>
      <c r="R53" s="75"/>
      <c r="S53" s="73"/>
      <c r="T53" s="74"/>
      <c r="U53" s="73"/>
      <c r="V53" s="74"/>
      <c r="W53" s="73"/>
      <c r="X53" s="74"/>
      <c r="Y53" s="62"/>
      <c r="Z53" s="73"/>
      <c r="AA53" s="74"/>
      <c r="AB53" s="73"/>
      <c r="AC53" s="74"/>
      <c r="AD53" s="73"/>
      <c r="AE53" s="74"/>
      <c r="AF53" s="73"/>
      <c r="AG53" s="74"/>
      <c r="AH53" s="62"/>
      <c r="AI53" s="73"/>
      <c r="AJ53" s="74"/>
      <c r="AK53" s="73"/>
      <c r="AL53" s="74"/>
      <c r="AM53" s="73"/>
      <c r="AN53" s="74"/>
      <c r="AO53" s="73"/>
      <c r="AP53" s="74"/>
      <c r="AQ53" s="62"/>
      <c r="AR53" s="73"/>
      <c r="AS53" s="74"/>
      <c r="AT53" s="73"/>
      <c r="AU53" s="75"/>
      <c r="AV53" s="73"/>
      <c r="AW53" s="74"/>
      <c r="AX53" s="73"/>
      <c r="AY53" s="74"/>
    </row>
    <row r="54" spans="1:51">
      <c r="A54" s="68" t="s">
        <v>124</v>
      </c>
      <c r="B54" s="68">
        <v>255</v>
      </c>
      <c r="C54" s="83">
        <v>43847</v>
      </c>
      <c r="D54" s="105">
        <v>1414</v>
      </c>
      <c r="E54" s="110" t="s">
        <v>112</v>
      </c>
      <c r="F54" s="107" t="s">
        <v>52</v>
      </c>
      <c r="G54" s="78" t="s">
        <v>56</v>
      </c>
      <c r="H54" s="73" t="s">
        <v>21</v>
      </c>
      <c r="I54" s="74" t="s">
        <v>21</v>
      </c>
      <c r="J54" s="73" t="s">
        <v>21</v>
      </c>
      <c r="K54" s="74" t="s">
        <v>21</v>
      </c>
      <c r="L54" s="73">
        <v>0</v>
      </c>
      <c r="M54" s="74">
        <v>0</v>
      </c>
      <c r="N54" s="73" t="s">
        <v>21</v>
      </c>
      <c r="O54" s="74" t="s">
        <v>21</v>
      </c>
      <c r="P54" s="75"/>
      <c r="Q54" s="73" t="s">
        <v>21</v>
      </c>
      <c r="R54" s="75" t="s">
        <v>21</v>
      </c>
      <c r="S54" s="73" t="s">
        <v>21</v>
      </c>
      <c r="T54" s="74" t="s">
        <v>21</v>
      </c>
      <c r="U54" s="73">
        <v>0</v>
      </c>
      <c r="V54" s="74">
        <v>0</v>
      </c>
      <c r="W54" s="73" t="s">
        <v>21</v>
      </c>
      <c r="X54" s="74" t="s">
        <v>21</v>
      </c>
      <c r="Y54" s="62"/>
      <c r="Z54" s="73" t="s">
        <v>21</v>
      </c>
      <c r="AA54" s="74" t="s">
        <v>21</v>
      </c>
      <c r="AB54" s="73" t="s">
        <v>21</v>
      </c>
      <c r="AC54" s="74" t="s">
        <v>21</v>
      </c>
      <c r="AD54" s="73">
        <v>0</v>
      </c>
      <c r="AE54" s="74">
        <v>0</v>
      </c>
      <c r="AF54" s="73" t="s">
        <v>21</v>
      </c>
      <c r="AG54" s="74" t="s">
        <v>21</v>
      </c>
      <c r="AH54" s="62"/>
      <c r="AI54" s="73" t="s">
        <v>21</v>
      </c>
      <c r="AJ54" s="74" t="s">
        <v>21</v>
      </c>
      <c r="AK54" s="73" t="s">
        <v>21</v>
      </c>
      <c r="AL54" s="74" t="s">
        <v>21</v>
      </c>
      <c r="AM54" s="73">
        <v>0</v>
      </c>
      <c r="AN54" s="74">
        <v>0</v>
      </c>
      <c r="AO54" s="73" t="s">
        <v>21</v>
      </c>
      <c r="AP54" s="74" t="s">
        <v>21</v>
      </c>
      <c r="AQ54" s="62"/>
      <c r="AR54" s="73" t="s">
        <v>21</v>
      </c>
      <c r="AS54" s="74" t="s">
        <v>21</v>
      </c>
      <c r="AT54" s="73" t="s">
        <v>21</v>
      </c>
      <c r="AU54" s="75" t="s">
        <v>21</v>
      </c>
      <c r="AV54" s="73">
        <v>0</v>
      </c>
      <c r="AW54" s="74">
        <v>0</v>
      </c>
      <c r="AX54" s="73" t="s">
        <v>21</v>
      </c>
      <c r="AY54" s="74" t="s">
        <v>21</v>
      </c>
    </row>
    <row r="55" spans="1:51">
      <c r="A55" s="68"/>
      <c r="B55" s="68"/>
      <c r="C55" s="83"/>
      <c r="D55" s="105"/>
      <c r="E55" s="110"/>
      <c r="F55" s="107"/>
      <c r="G55" s="78"/>
      <c r="H55" s="73"/>
      <c r="I55" s="74"/>
      <c r="J55" s="73"/>
      <c r="K55" s="74"/>
      <c r="L55" s="73"/>
      <c r="M55" s="74"/>
      <c r="N55" s="73"/>
      <c r="O55" s="74"/>
      <c r="P55" s="75"/>
      <c r="Q55" s="73"/>
      <c r="R55" s="75"/>
      <c r="S55" s="73"/>
      <c r="T55" s="74"/>
      <c r="U55" s="73"/>
      <c r="V55" s="74"/>
      <c r="W55" s="73"/>
      <c r="X55" s="74"/>
      <c r="Y55" s="62"/>
      <c r="Z55" s="73"/>
      <c r="AA55" s="74"/>
      <c r="AB55" s="73"/>
      <c r="AC55" s="74"/>
      <c r="AD55" s="73"/>
      <c r="AE55" s="74"/>
      <c r="AF55" s="73"/>
      <c r="AG55" s="74"/>
      <c r="AH55" s="62"/>
      <c r="AI55" s="73"/>
      <c r="AJ55" s="74"/>
      <c r="AK55" s="73"/>
      <c r="AL55" s="74"/>
      <c r="AM55" s="73"/>
      <c r="AN55" s="74"/>
      <c r="AO55" s="73"/>
      <c r="AP55" s="74"/>
      <c r="AQ55" s="62"/>
      <c r="AR55" s="73"/>
      <c r="AS55" s="74"/>
      <c r="AT55" s="73"/>
      <c r="AU55" s="75"/>
      <c r="AV55" s="73"/>
      <c r="AW55" s="74"/>
      <c r="AX55" s="73"/>
      <c r="AY55" s="74"/>
    </row>
    <row r="56" spans="1:51">
      <c r="A56" s="68" t="s">
        <v>98</v>
      </c>
      <c r="B56" s="68">
        <v>597</v>
      </c>
      <c r="C56" s="83">
        <v>44019</v>
      </c>
      <c r="D56" s="105">
        <v>1461</v>
      </c>
      <c r="E56" s="114" t="s">
        <v>74</v>
      </c>
      <c r="F56" s="107" t="s">
        <v>74</v>
      </c>
      <c r="G56" s="85" t="s">
        <v>56</v>
      </c>
      <c r="H56" s="73" t="s">
        <v>22</v>
      </c>
      <c r="I56" s="74" t="s">
        <v>22</v>
      </c>
      <c r="J56" s="73" t="s">
        <v>22</v>
      </c>
      <c r="K56" s="74" t="s">
        <v>22</v>
      </c>
      <c r="L56" s="73">
        <v>0</v>
      </c>
      <c r="M56" s="74">
        <v>0</v>
      </c>
      <c r="N56" s="73" t="s">
        <v>22</v>
      </c>
      <c r="O56" s="74" t="s">
        <v>22</v>
      </c>
      <c r="P56" s="75"/>
      <c r="Q56" s="73" t="s">
        <v>22</v>
      </c>
      <c r="R56" s="75" t="s">
        <v>22</v>
      </c>
      <c r="S56" s="73" t="s">
        <v>22</v>
      </c>
      <c r="T56" s="74" t="s">
        <v>22</v>
      </c>
      <c r="U56" s="73">
        <v>0</v>
      </c>
      <c r="V56" s="74">
        <v>0</v>
      </c>
      <c r="W56" s="73" t="s">
        <v>22</v>
      </c>
      <c r="X56" s="74" t="s">
        <v>22</v>
      </c>
      <c r="Y56" s="62"/>
      <c r="Z56" s="73" t="s">
        <v>22</v>
      </c>
      <c r="AA56" s="74" t="s">
        <v>22</v>
      </c>
      <c r="AB56" s="73" t="s">
        <v>22</v>
      </c>
      <c r="AC56" s="74" t="s">
        <v>22</v>
      </c>
      <c r="AD56" s="73">
        <v>0</v>
      </c>
      <c r="AE56" s="74">
        <v>0</v>
      </c>
      <c r="AF56" s="73" t="s">
        <v>22</v>
      </c>
      <c r="AG56" s="74" t="s">
        <v>22</v>
      </c>
      <c r="AH56" s="62"/>
      <c r="AI56" s="73" t="s">
        <v>22</v>
      </c>
      <c r="AJ56" s="74" t="s">
        <v>22</v>
      </c>
      <c r="AK56" s="73" t="s">
        <v>22</v>
      </c>
      <c r="AL56" s="74" t="s">
        <v>22</v>
      </c>
      <c r="AM56" s="73">
        <v>0</v>
      </c>
      <c r="AN56" s="74">
        <v>0</v>
      </c>
      <c r="AO56" s="73" t="s">
        <v>22</v>
      </c>
      <c r="AP56" s="74" t="s">
        <v>22</v>
      </c>
      <c r="AQ56" s="62"/>
      <c r="AR56" s="73" t="s">
        <v>22</v>
      </c>
      <c r="AS56" s="74" t="s">
        <v>22</v>
      </c>
      <c r="AT56" s="73" t="s">
        <v>22</v>
      </c>
      <c r="AU56" s="75" t="s">
        <v>22</v>
      </c>
      <c r="AV56" s="73">
        <v>0</v>
      </c>
      <c r="AW56" s="74">
        <v>0</v>
      </c>
      <c r="AX56" s="73" t="s">
        <v>22</v>
      </c>
      <c r="AY56" s="74" t="s">
        <v>22</v>
      </c>
    </row>
    <row r="57" spans="1:51">
      <c r="A57" s="68"/>
      <c r="B57" s="68"/>
      <c r="C57" s="83"/>
      <c r="D57" s="105"/>
      <c r="E57" s="110"/>
      <c r="F57" s="107"/>
      <c r="G57" s="85"/>
      <c r="H57" s="73"/>
      <c r="I57" s="74"/>
      <c r="J57" s="73"/>
      <c r="K57" s="74"/>
      <c r="L57" s="73"/>
      <c r="M57" s="74"/>
      <c r="N57" s="73"/>
      <c r="O57" s="74"/>
      <c r="P57" s="75"/>
      <c r="Q57" s="73"/>
      <c r="R57" s="75"/>
      <c r="S57" s="73"/>
      <c r="T57" s="74"/>
      <c r="U57" s="73"/>
      <c r="V57" s="74"/>
      <c r="W57" s="73"/>
      <c r="X57" s="74"/>
      <c r="Y57" s="62"/>
      <c r="Z57" s="73"/>
      <c r="AA57" s="74"/>
      <c r="AB57" s="73"/>
      <c r="AC57" s="74"/>
      <c r="AD57" s="73"/>
      <c r="AE57" s="74"/>
      <c r="AF57" s="73"/>
      <c r="AG57" s="74"/>
      <c r="AH57" s="62"/>
      <c r="AI57" s="73"/>
      <c r="AJ57" s="74"/>
      <c r="AK57" s="73"/>
      <c r="AL57" s="74"/>
      <c r="AM57" s="73"/>
      <c r="AN57" s="74"/>
      <c r="AO57" s="73"/>
      <c r="AP57" s="74"/>
      <c r="AQ57" s="62"/>
      <c r="AR57" s="73"/>
      <c r="AS57" s="74"/>
      <c r="AT57" s="73"/>
      <c r="AU57" s="75"/>
      <c r="AV57" s="73"/>
      <c r="AW57" s="74"/>
      <c r="AX57" s="73"/>
      <c r="AY57" s="74"/>
    </row>
    <row r="58" spans="1:51">
      <c r="A58" s="68" t="s">
        <v>100</v>
      </c>
      <c r="B58" s="68">
        <v>605</v>
      </c>
      <c r="C58" s="83">
        <v>44019</v>
      </c>
      <c r="D58" s="105">
        <v>1742</v>
      </c>
      <c r="E58" s="110" t="s">
        <v>113</v>
      </c>
      <c r="F58" s="107" t="s">
        <v>58</v>
      </c>
      <c r="G58" s="85" t="s">
        <v>56</v>
      </c>
      <c r="H58" s="73" t="s">
        <v>21</v>
      </c>
      <c r="I58" s="74" t="s">
        <v>21</v>
      </c>
      <c r="J58" s="73" t="s">
        <v>21</v>
      </c>
      <c r="K58" s="74" t="s">
        <v>21</v>
      </c>
      <c r="L58" s="73">
        <v>0</v>
      </c>
      <c r="M58" s="74">
        <v>0</v>
      </c>
      <c r="N58" s="73" t="s">
        <v>21</v>
      </c>
      <c r="O58" s="74" t="s">
        <v>21</v>
      </c>
      <c r="P58" s="75"/>
      <c r="Q58" s="73" t="s">
        <v>21</v>
      </c>
      <c r="R58" s="75" t="s">
        <v>21</v>
      </c>
      <c r="S58" s="73" t="s">
        <v>21</v>
      </c>
      <c r="T58" s="74" t="s">
        <v>21</v>
      </c>
      <c r="U58" s="73">
        <v>0</v>
      </c>
      <c r="V58" s="74">
        <v>0</v>
      </c>
      <c r="W58" s="73" t="s">
        <v>21</v>
      </c>
      <c r="X58" s="74" t="s">
        <v>21</v>
      </c>
      <c r="Y58" s="62"/>
      <c r="Z58" s="73" t="s">
        <v>21</v>
      </c>
      <c r="AA58" s="74" t="s">
        <v>21</v>
      </c>
      <c r="AB58" s="73" t="s">
        <v>21</v>
      </c>
      <c r="AC58" s="74" t="s">
        <v>21</v>
      </c>
      <c r="AD58" s="73">
        <v>0</v>
      </c>
      <c r="AE58" s="74">
        <v>0</v>
      </c>
      <c r="AF58" s="73" t="s">
        <v>21</v>
      </c>
      <c r="AG58" s="74" t="s">
        <v>21</v>
      </c>
      <c r="AH58" s="62"/>
      <c r="AI58" s="73" t="s">
        <v>21</v>
      </c>
      <c r="AJ58" s="74" t="s">
        <v>21</v>
      </c>
      <c r="AK58" s="73" t="s">
        <v>21</v>
      </c>
      <c r="AL58" s="74" t="s">
        <v>21</v>
      </c>
      <c r="AM58" s="73">
        <v>0</v>
      </c>
      <c r="AN58" s="74">
        <v>0</v>
      </c>
      <c r="AO58" s="73" t="s">
        <v>21</v>
      </c>
      <c r="AP58" s="74" t="s">
        <v>21</v>
      </c>
      <c r="AQ58" s="62"/>
      <c r="AR58" s="73" t="s">
        <v>21</v>
      </c>
      <c r="AS58" s="74" t="s">
        <v>21</v>
      </c>
      <c r="AT58" s="73" t="s">
        <v>21</v>
      </c>
      <c r="AU58" s="75" t="s">
        <v>21</v>
      </c>
      <c r="AV58" s="73">
        <v>0</v>
      </c>
      <c r="AW58" s="74">
        <v>0</v>
      </c>
      <c r="AX58" s="73" t="s">
        <v>21</v>
      </c>
      <c r="AY58" s="74" t="s">
        <v>21</v>
      </c>
    </row>
    <row r="59" spans="1:51">
      <c r="A59" s="68"/>
      <c r="B59" s="68"/>
      <c r="C59" s="83"/>
      <c r="D59" s="105"/>
      <c r="E59" s="110"/>
      <c r="F59" s="107"/>
      <c r="G59" s="85"/>
      <c r="H59" s="73"/>
      <c r="I59" s="74"/>
      <c r="J59" s="73"/>
      <c r="K59" s="74"/>
      <c r="L59" s="73"/>
      <c r="M59" s="74"/>
      <c r="N59" s="73"/>
      <c r="O59" s="74"/>
      <c r="P59" s="75"/>
      <c r="Q59" s="73"/>
      <c r="R59" s="75"/>
      <c r="S59" s="73"/>
      <c r="T59" s="74"/>
      <c r="U59" s="73"/>
      <c r="V59" s="74"/>
      <c r="W59" s="73"/>
      <c r="X59" s="74"/>
      <c r="Y59" s="62"/>
      <c r="Z59" s="73"/>
      <c r="AA59" s="74"/>
      <c r="AB59" s="73"/>
      <c r="AC59" s="74"/>
      <c r="AD59" s="73"/>
      <c r="AE59" s="74"/>
      <c r="AF59" s="73"/>
      <c r="AG59" s="74"/>
      <c r="AH59" s="62"/>
      <c r="AI59" s="73"/>
      <c r="AJ59" s="74"/>
      <c r="AK59" s="73"/>
      <c r="AL59" s="74"/>
      <c r="AM59" s="73"/>
      <c r="AN59" s="74"/>
      <c r="AO59" s="73"/>
      <c r="AP59" s="74"/>
      <c r="AQ59" s="62"/>
      <c r="AR59" s="73"/>
      <c r="AS59" s="74"/>
      <c r="AT59" s="73"/>
      <c r="AU59" s="75"/>
      <c r="AV59" s="73"/>
      <c r="AW59" s="74"/>
      <c r="AX59" s="73"/>
      <c r="AY59" s="74"/>
    </row>
    <row r="60" spans="1:51">
      <c r="A60" s="68" t="s">
        <v>102</v>
      </c>
      <c r="B60" s="68">
        <v>610</v>
      </c>
      <c r="C60" s="83">
        <v>44042</v>
      </c>
      <c r="D60" s="105">
        <v>5003</v>
      </c>
      <c r="E60" s="110" t="s">
        <v>118</v>
      </c>
      <c r="F60" s="107" t="s">
        <v>84</v>
      </c>
      <c r="G60" s="85" t="s">
        <v>53</v>
      </c>
      <c r="H60" s="73">
        <v>0</v>
      </c>
      <c r="I60" s="74">
        <v>0</v>
      </c>
      <c r="J60" s="73">
        <v>0</v>
      </c>
      <c r="K60" s="74">
        <v>0</v>
      </c>
      <c r="L60" s="73">
        <v>0</v>
      </c>
      <c r="M60" s="74">
        <v>0</v>
      </c>
      <c r="N60" s="73">
        <v>0</v>
      </c>
      <c r="O60" s="74">
        <v>0</v>
      </c>
      <c r="P60" s="75"/>
      <c r="Q60" s="73">
        <v>0</v>
      </c>
      <c r="R60" s="75">
        <v>0</v>
      </c>
      <c r="S60" s="73">
        <v>0</v>
      </c>
      <c r="T60" s="74">
        <v>0</v>
      </c>
      <c r="U60" s="73">
        <v>0</v>
      </c>
      <c r="V60" s="74">
        <v>0</v>
      </c>
      <c r="W60" s="73">
        <v>0</v>
      </c>
      <c r="X60" s="74">
        <v>0</v>
      </c>
      <c r="Y60" s="62"/>
      <c r="Z60" s="73">
        <v>0</v>
      </c>
      <c r="AA60" s="74">
        <v>0</v>
      </c>
      <c r="AB60" s="73">
        <v>0</v>
      </c>
      <c r="AC60" s="74">
        <v>0</v>
      </c>
      <c r="AD60" s="73">
        <v>0</v>
      </c>
      <c r="AE60" s="74">
        <v>0</v>
      </c>
      <c r="AF60" s="73">
        <v>0</v>
      </c>
      <c r="AG60" s="74">
        <v>0</v>
      </c>
      <c r="AH60" s="62"/>
      <c r="AI60" s="73">
        <v>0</v>
      </c>
      <c r="AJ60" s="74">
        <v>0</v>
      </c>
      <c r="AK60" s="73">
        <v>0</v>
      </c>
      <c r="AL60" s="74">
        <v>0</v>
      </c>
      <c r="AM60" s="73">
        <v>0</v>
      </c>
      <c r="AN60" s="74">
        <v>0</v>
      </c>
      <c r="AO60" s="73">
        <v>0</v>
      </c>
      <c r="AP60" s="74">
        <v>0</v>
      </c>
      <c r="AQ60" s="62"/>
      <c r="AR60" s="73">
        <v>0</v>
      </c>
      <c r="AS60" s="74">
        <v>0</v>
      </c>
      <c r="AT60" s="73">
        <v>0</v>
      </c>
      <c r="AU60" s="75">
        <v>0</v>
      </c>
      <c r="AV60" s="73">
        <v>0</v>
      </c>
      <c r="AW60" s="74">
        <v>0</v>
      </c>
      <c r="AX60" s="73">
        <v>0</v>
      </c>
      <c r="AY60" s="74">
        <v>0</v>
      </c>
    </row>
    <row r="61" spans="1:51">
      <c r="A61" s="68"/>
      <c r="B61" s="68"/>
      <c r="C61" s="83"/>
      <c r="D61" s="105"/>
      <c r="E61" s="110"/>
      <c r="F61" s="107"/>
      <c r="G61" s="85"/>
      <c r="H61" s="73"/>
      <c r="I61" s="74"/>
      <c r="J61" s="73"/>
      <c r="K61" s="74"/>
      <c r="L61" s="73"/>
      <c r="M61" s="74"/>
      <c r="N61" s="73"/>
      <c r="O61" s="74"/>
      <c r="P61" s="75"/>
      <c r="Q61" s="73"/>
      <c r="R61" s="75"/>
      <c r="S61" s="73"/>
      <c r="T61" s="74"/>
      <c r="U61" s="73"/>
      <c r="V61" s="74"/>
      <c r="W61" s="73"/>
      <c r="X61" s="74"/>
      <c r="Y61" s="62"/>
      <c r="Z61" s="73"/>
      <c r="AA61" s="74"/>
      <c r="AB61" s="73"/>
      <c r="AC61" s="74"/>
      <c r="AD61" s="73"/>
      <c r="AE61" s="74"/>
      <c r="AF61" s="73"/>
      <c r="AG61" s="74"/>
      <c r="AH61" s="62"/>
      <c r="AI61" s="73"/>
      <c r="AJ61" s="74"/>
      <c r="AK61" s="73"/>
      <c r="AL61" s="74"/>
      <c r="AM61" s="73"/>
      <c r="AN61" s="74"/>
      <c r="AO61" s="73"/>
      <c r="AP61" s="74"/>
      <c r="AQ61" s="62"/>
      <c r="AR61" s="73"/>
      <c r="AS61" s="74"/>
      <c r="AT61" s="73"/>
      <c r="AU61" s="75"/>
      <c r="AV61" s="73"/>
      <c r="AW61" s="74"/>
      <c r="AX61" s="73"/>
      <c r="AY61" s="74"/>
    </row>
    <row r="62" spans="1:51">
      <c r="A62" s="68" t="s">
        <v>99</v>
      </c>
      <c r="B62" s="68">
        <v>600</v>
      </c>
      <c r="C62" s="83">
        <v>44019</v>
      </c>
      <c r="D62" s="105">
        <v>7012</v>
      </c>
      <c r="E62" s="110" t="s">
        <v>114</v>
      </c>
      <c r="F62" s="107" t="s">
        <v>83</v>
      </c>
      <c r="G62" s="85" t="s">
        <v>56</v>
      </c>
      <c r="H62" s="73" t="s">
        <v>21</v>
      </c>
      <c r="I62" s="74" t="s">
        <v>21</v>
      </c>
      <c r="J62" s="73" t="s">
        <v>21</v>
      </c>
      <c r="K62" s="74" t="s">
        <v>21</v>
      </c>
      <c r="L62" s="73">
        <v>0</v>
      </c>
      <c r="M62" s="74">
        <v>0</v>
      </c>
      <c r="N62" s="73" t="s">
        <v>21</v>
      </c>
      <c r="O62" s="74" t="s">
        <v>21</v>
      </c>
      <c r="P62" s="75"/>
      <c r="Q62" s="73" t="s">
        <v>21</v>
      </c>
      <c r="R62" s="75" t="s">
        <v>21</v>
      </c>
      <c r="S62" s="73" t="s">
        <v>21</v>
      </c>
      <c r="T62" s="74" t="s">
        <v>21</v>
      </c>
      <c r="U62" s="73">
        <v>0</v>
      </c>
      <c r="V62" s="74">
        <v>0</v>
      </c>
      <c r="W62" s="73" t="s">
        <v>21</v>
      </c>
      <c r="X62" s="74" t="s">
        <v>21</v>
      </c>
      <c r="Y62" s="62"/>
      <c r="Z62" s="73" t="s">
        <v>21</v>
      </c>
      <c r="AA62" s="74" t="s">
        <v>21</v>
      </c>
      <c r="AB62" s="73" t="s">
        <v>21</v>
      </c>
      <c r="AC62" s="74" t="s">
        <v>21</v>
      </c>
      <c r="AD62" s="73">
        <v>0</v>
      </c>
      <c r="AE62" s="74">
        <v>0</v>
      </c>
      <c r="AF62" s="73" t="s">
        <v>21</v>
      </c>
      <c r="AG62" s="74" t="s">
        <v>21</v>
      </c>
      <c r="AH62" s="62"/>
      <c r="AI62" s="73" t="s">
        <v>21</v>
      </c>
      <c r="AJ62" s="74" t="s">
        <v>21</v>
      </c>
      <c r="AK62" s="73" t="s">
        <v>21</v>
      </c>
      <c r="AL62" s="74" t="s">
        <v>21</v>
      </c>
      <c r="AM62" s="73">
        <v>0</v>
      </c>
      <c r="AN62" s="74">
        <v>0</v>
      </c>
      <c r="AO62" s="73" t="s">
        <v>21</v>
      </c>
      <c r="AP62" s="74" t="s">
        <v>21</v>
      </c>
      <c r="AQ62" s="62"/>
      <c r="AR62" s="73" t="s">
        <v>21</v>
      </c>
      <c r="AS62" s="74" t="s">
        <v>21</v>
      </c>
      <c r="AT62" s="73" t="s">
        <v>21</v>
      </c>
      <c r="AU62" s="75" t="s">
        <v>21</v>
      </c>
      <c r="AV62" s="73">
        <v>0</v>
      </c>
      <c r="AW62" s="74">
        <v>0</v>
      </c>
      <c r="AX62" s="73" t="s">
        <v>21</v>
      </c>
      <c r="AY62" s="74" t="s">
        <v>21</v>
      </c>
    </row>
    <row r="63" spans="1:51">
      <c r="A63" s="68"/>
      <c r="B63" s="68"/>
      <c r="C63" s="83"/>
      <c r="D63" s="105"/>
      <c r="E63" s="110"/>
      <c r="F63" s="107"/>
      <c r="G63" s="85"/>
      <c r="H63" s="73"/>
      <c r="I63" s="74"/>
      <c r="J63" s="73"/>
      <c r="K63" s="74"/>
      <c r="L63" s="73"/>
      <c r="M63" s="74"/>
      <c r="N63" s="73"/>
      <c r="O63" s="74"/>
      <c r="P63" s="75"/>
      <c r="Q63" s="73"/>
      <c r="R63" s="75"/>
      <c r="S63" s="73"/>
      <c r="T63" s="74"/>
      <c r="U63" s="73"/>
      <c r="V63" s="74"/>
      <c r="W63" s="73"/>
      <c r="X63" s="74"/>
      <c r="Y63" s="62"/>
      <c r="Z63" s="73"/>
      <c r="AA63" s="74"/>
      <c r="AB63" s="73"/>
      <c r="AC63" s="74"/>
      <c r="AD63" s="73"/>
      <c r="AE63" s="74"/>
      <c r="AF63" s="73"/>
      <c r="AG63" s="74"/>
      <c r="AH63" s="62"/>
      <c r="AI63" s="73"/>
      <c r="AJ63" s="74"/>
      <c r="AK63" s="73"/>
      <c r="AL63" s="74"/>
      <c r="AM63" s="73"/>
      <c r="AN63" s="74"/>
      <c r="AO63" s="73"/>
      <c r="AP63" s="74"/>
      <c r="AQ63" s="62"/>
      <c r="AR63" s="73"/>
      <c r="AS63" s="74"/>
      <c r="AT63" s="73"/>
      <c r="AU63" s="75"/>
      <c r="AV63" s="73"/>
      <c r="AW63" s="74"/>
      <c r="AX63" s="73"/>
      <c r="AY63" s="74"/>
    </row>
    <row r="64" spans="1:51" ht="25.5">
      <c r="A64" s="68" t="s">
        <v>152</v>
      </c>
      <c r="B64" s="68">
        <v>391</v>
      </c>
      <c r="C64" s="83">
        <v>43868</v>
      </c>
      <c r="D64" s="105">
        <v>7095</v>
      </c>
      <c r="E64" s="110" t="s">
        <v>115</v>
      </c>
      <c r="F64" s="107" t="s">
        <v>60</v>
      </c>
      <c r="G64" s="85" t="s">
        <v>61</v>
      </c>
      <c r="H64" s="73" t="s">
        <v>23</v>
      </c>
      <c r="I64" s="74" t="s">
        <v>23</v>
      </c>
      <c r="J64" s="73">
        <v>0</v>
      </c>
      <c r="K64" s="74">
        <v>0</v>
      </c>
      <c r="L64" s="73">
        <v>0</v>
      </c>
      <c r="M64" s="74">
        <v>0</v>
      </c>
      <c r="N64" s="73" t="s">
        <v>23</v>
      </c>
      <c r="O64" s="74" t="s">
        <v>23</v>
      </c>
      <c r="P64" s="75"/>
      <c r="Q64" s="73" t="s">
        <v>23</v>
      </c>
      <c r="R64" s="75" t="s">
        <v>23</v>
      </c>
      <c r="S64" s="73">
        <v>0</v>
      </c>
      <c r="T64" s="74">
        <v>0</v>
      </c>
      <c r="U64" s="73">
        <v>0</v>
      </c>
      <c r="V64" s="74">
        <v>0</v>
      </c>
      <c r="W64" s="73" t="s">
        <v>23</v>
      </c>
      <c r="X64" s="74" t="s">
        <v>23</v>
      </c>
      <c r="Y64" s="62"/>
      <c r="Z64" s="73" t="s">
        <v>23</v>
      </c>
      <c r="AA64" s="74" t="s">
        <v>23</v>
      </c>
      <c r="AB64" s="73">
        <v>0</v>
      </c>
      <c r="AC64" s="74">
        <v>0</v>
      </c>
      <c r="AD64" s="73">
        <v>0</v>
      </c>
      <c r="AE64" s="74">
        <v>0</v>
      </c>
      <c r="AF64" s="73" t="s">
        <v>23</v>
      </c>
      <c r="AG64" s="74" t="s">
        <v>23</v>
      </c>
      <c r="AH64" s="62"/>
      <c r="AI64" s="73" t="s">
        <v>23</v>
      </c>
      <c r="AJ64" s="74" t="s">
        <v>23</v>
      </c>
      <c r="AK64" s="73">
        <v>0</v>
      </c>
      <c r="AL64" s="74">
        <v>0</v>
      </c>
      <c r="AM64" s="73">
        <v>0</v>
      </c>
      <c r="AN64" s="74">
        <v>0</v>
      </c>
      <c r="AO64" s="73" t="s">
        <v>23</v>
      </c>
      <c r="AP64" s="74" t="s">
        <v>23</v>
      </c>
      <c r="AQ64" s="62"/>
      <c r="AR64" s="73" t="s">
        <v>23</v>
      </c>
      <c r="AS64" s="74" t="s">
        <v>23</v>
      </c>
      <c r="AT64" s="73">
        <v>0</v>
      </c>
      <c r="AU64" s="75">
        <v>0</v>
      </c>
      <c r="AV64" s="73">
        <v>0</v>
      </c>
      <c r="AW64" s="74">
        <v>0</v>
      </c>
      <c r="AX64" s="73" t="s">
        <v>23</v>
      </c>
      <c r="AY64" s="74" t="s">
        <v>23</v>
      </c>
    </row>
    <row r="65" spans="1:53">
      <c r="A65" s="68"/>
      <c r="B65" s="68"/>
      <c r="C65" s="83"/>
      <c r="D65" s="105"/>
      <c r="E65" s="110"/>
      <c r="F65" s="107"/>
      <c r="G65" s="85"/>
      <c r="H65" s="73"/>
      <c r="I65" s="74"/>
      <c r="J65" s="73"/>
      <c r="K65" s="74"/>
      <c r="L65" s="73"/>
      <c r="M65" s="74"/>
      <c r="N65" s="73"/>
      <c r="O65" s="74"/>
      <c r="P65" s="75"/>
      <c r="Q65" s="73"/>
      <c r="R65" s="75"/>
      <c r="S65" s="73"/>
      <c r="T65" s="74"/>
      <c r="U65" s="73"/>
      <c r="V65" s="74"/>
      <c r="W65" s="73"/>
      <c r="X65" s="74"/>
      <c r="Y65" s="62"/>
      <c r="Z65" s="73"/>
      <c r="AA65" s="74"/>
      <c r="AB65" s="73"/>
      <c r="AC65" s="74"/>
      <c r="AD65" s="73"/>
      <c r="AE65" s="74"/>
      <c r="AF65" s="73"/>
      <c r="AG65" s="74"/>
      <c r="AH65" s="62"/>
      <c r="AI65" s="73"/>
      <c r="AJ65" s="74"/>
      <c r="AK65" s="73"/>
      <c r="AL65" s="74"/>
      <c r="AM65" s="73"/>
      <c r="AN65" s="74"/>
      <c r="AO65" s="73"/>
      <c r="AP65" s="74"/>
      <c r="AQ65" s="62"/>
      <c r="AR65" s="73"/>
      <c r="AS65" s="74"/>
      <c r="AT65" s="73"/>
      <c r="AU65" s="75"/>
      <c r="AV65" s="73"/>
      <c r="AW65" s="74"/>
      <c r="AX65" s="73"/>
      <c r="AY65" s="74"/>
    </row>
    <row r="66" spans="1:53">
      <c r="A66" s="68" t="s">
        <v>63</v>
      </c>
      <c r="B66" s="68">
        <v>510</v>
      </c>
      <c r="C66" s="83">
        <v>43882</v>
      </c>
      <c r="D66" s="105">
        <v>7097</v>
      </c>
      <c r="E66" s="110" t="s">
        <v>62</v>
      </c>
      <c r="F66" s="107" t="s">
        <v>147</v>
      </c>
      <c r="G66" s="149" t="s">
        <v>54</v>
      </c>
      <c r="H66" s="73">
        <v>0</v>
      </c>
      <c r="I66" s="74">
        <v>0</v>
      </c>
      <c r="J66" s="73">
        <v>0</v>
      </c>
      <c r="K66" s="74">
        <v>0</v>
      </c>
      <c r="L66" s="73">
        <v>0</v>
      </c>
      <c r="M66" s="74" t="s">
        <v>21</v>
      </c>
      <c r="N66" s="73">
        <v>0</v>
      </c>
      <c r="O66" s="74" t="s">
        <v>21</v>
      </c>
      <c r="P66" s="75"/>
      <c r="Q66" s="73">
        <v>0</v>
      </c>
      <c r="R66" s="75">
        <v>0</v>
      </c>
      <c r="S66" s="73">
        <v>0</v>
      </c>
      <c r="T66" s="74">
        <v>0</v>
      </c>
      <c r="U66" s="73" t="s">
        <v>21</v>
      </c>
      <c r="V66" s="74" t="s">
        <v>21</v>
      </c>
      <c r="W66" s="73" t="s">
        <v>21</v>
      </c>
      <c r="X66" s="74" t="s">
        <v>21</v>
      </c>
      <c r="Y66" s="62"/>
      <c r="Z66" s="73">
        <v>0</v>
      </c>
      <c r="AA66" s="74">
        <v>0</v>
      </c>
      <c r="AB66" s="73">
        <v>0</v>
      </c>
      <c r="AC66" s="74">
        <v>0</v>
      </c>
      <c r="AD66" s="73" t="s">
        <v>21</v>
      </c>
      <c r="AE66" s="74" t="s">
        <v>21</v>
      </c>
      <c r="AF66" s="73" t="s">
        <v>21</v>
      </c>
      <c r="AG66" s="74" t="s">
        <v>21</v>
      </c>
      <c r="AH66" s="62"/>
      <c r="AI66" s="73">
        <v>0</v>
      </c>
      <c r="AJ66" s="74">
        <v>0</v>
      </c>
      <c r="AK66" s="73">
        <v>0</v>
      </c>
      <c r="AL66" s="74">
        <v>0</v>
      </c>
      <c r="AM66" s="73" t="s">
        <v>21</v>
      </c>
      <c r="AN66" s="74" t="s">
        <v>21</v>
      </c>
      <c r="AO66" s="73" t="s">
        <v>21</v>
      </c>
      <c r="AP66" s="74" t="s">
        <v>21</v>
      </c>
      <c r="AQ66" s="62"/>
      <c r="AR66" s="73">
        <v>0</v>
      </c>
      <c r="AS66" s="74">
        <v>0</v>
      </c>
      <c r="AT66" s="73">
        <v>0</v>
      </c>
      <c r="AU66" s="75">
        <v>0</v>
      </c>
      <c r="AV66" s="73" t="s">
        <v>21</v>
      </c>
      <c r="AW66" s="74" t="s">
        <v>21</v>
      </c>
      <c r="AX66" s="73" t="s">
        <v>21</v>
      </c>
      <c r="AY66" s="74" t="s">
        <v>21</v>
      </c>
    </row>
    <row r="67" spans="1:53">
      <c r="A67" s="68" t="s">
        <v>63</v>
      </c>
      <c r="B67" s="68">
        <v>373</v>
      </c>
      <c r="C67" s="83">
        <v>43868</v>
      </c>
      <c r="D67" s="105">
        <v>7097</v>
      </c>
      <c r="E67" s="110" t="s">
        <v>62</v>
      </c>
      <c r="F67" s="107" t="s">
        <v>146</v>
      </c>
      <c r="G67" s="149" t="s">
        <v>54</v>
      </c>
      <c r="H67" s="73">
        <v>0</v>
      </c>
      <c r="I67" s="74">
        <v>0</v>
      </c>
      <c r="J67" s="73">
        <v>0</v>
      </c>
      <c r="K67" s="74">
        <v>0</v>
      </c>
      <c r="L67" s="73">
        <v>0</v>
      </c>
      <c r="M67" s="74" t="s">
        <v>24</v>
      </c>
      <c r="N67" s="73">
        <v>0</v>
      </c>
      <c r="O67" s="74" t="s">
        <v>24</v>
      </c>
      <c r="P67" s="75"/>
      <c r="Q67" s="73">
        <v>0</v>
      </c>
      <c r="R67" s="75">
        <v>0</v>
      </c>
      <c r="S67" s="73">
        <v>0</v>
      </c>
      <c r="T67" s="74">
        <v>0</v>
      </c>
      <c r="U67" s="73">
        <v>0</v>
      </c>
      <c r="V67" s="74" t="s">
        <v>24</v>
      </c>
      <c r="W67" s="73">
        <v>0</v>
      </c>
      <c r="X67" s="74" t="s">
        <v>24</v>
      </c>
      <c r="Y67" s="62"/>
      <c r="Z67" s="73">
        <v>0</v>
      </c>
      <c r="AA67" s="74">
        <v>0</v>
      </c>
      <c r="AB67" s="73">
        <v>0</v>
      </c>
      <c r="AC67" s="74">
        <v>0</v>
      </c>
      <c r="AD67" s="73" t="s">
        <v>24</v>
      </c>
      <c r="AE67" s="74" t="s">
        <v>24</v>
      </c>
      <c r="AF67" s="73" t="s">
        <v>24</v>
      </c>
      <c r="AG67" s="74" t="s">
        <v>24</v>
      </c>
      <c r="AH67" s="62"/>
      <c r="AI67" s="73">
        <v>0</v>
      </c>
      <c r="AJ67" s="74">
        <v>0</v>
      </c>
      <c r="AK67" s="73">
        <v>0</v>
      </c>
      <c r="AL67" s="74">
        <v>0</v>
      </c>
      <c r="AM67" s="73" t="s">
        <v>24</v>
      </c>
      <c r="AN67" s="74" t="s">
        <v>24</v>
      </c>
      <c r="AO67" s="73" t="s">
        <v>24</v>
      </c>
      <c r="AP67" s="74" t="s">
        <v>24</v>
      </c>
      <c r="AQ67" s="62"/>
      <c r="AR67" s="73">
        <v>0</v>
      </c>
      <c r="AS67" s="74">
        <v>0</v>
      </c>
      <c r="AT67" s="73">
        <v>0</v>
      </c>
      <c r="AU67" s="75">
        <v>0</v>
      </c>
      <c r="AV67" s="73" t="s">
        <v>24</v>
      </c>
      <c r="AW67" s="74" t="s">
        <v>24</v>
      </c>
      <c r="AX67" s="73" t="s">
        <v>24</v>
      </c>
      <c r="AY67" s="74" t="s">
        <v>24</v>
      </c>
    </row>
    <row r="68" spans="1:53">
      <c r="A68" s="68" t="s">
        <v>63</v>
      </c>
      <c r="B68" s="68">
        <v>451</v>
      </c>
      <c r="C68" s="83">
        <v>43868</v>
      </c>
      <c r="D68" s="105">
        <v>7097</v>
      </c>
      <c r="E68" s="110" t="s">
        <v>62</v>
      </c>
      <c r="F68" s="170" t="s">
        <v>128</v>
      </c>
      <c r="G68" s="159" t="s">
        <v>54</v>
      </c>
      <c r="H68" s="73">
        <v>0</v>
      </c>
      <c r="I68" s="74">
        <v>0</v>
      </c>
      <c r="J68" s="73">
        <v>0</v>
      </c>
      <c r="K68" s="74">
        <v>0</v>
      </c>
      <c r="L68" s="73">
        <v>0</v>
      </c>
      <c r="M68" s="74" t="s">
        <v>27</v>
      </c>
      <c r="N68" s="73">
        <v>0</v>
      </c>
      <c r="O68" s="74" t="s">
        <v>27</v>
      </c>
      <c r="P68" s="75"/>
      <c r="Q68" s="73">
        <v>0</v>
      </c>
      <c r="R68" s="75">
        <v>0</v>
      </c>
      <c r="S68" s="73">
        <v>0</v>
      </c>
      <c r="T68" s="74">
        <v>0</v>
      </c>
      <c r="U68" s="73">
        <v>0</v>
      </c>
      <c r="V68" s="74" t="s">
        <v>27</v>
      </c>
      <c r="W68" s="73">
        <v>0</v>
      </c>
      <c r="X68" s="74" t="s">
        <v>27</v>
      </c>
      <c r="Y68" s="62"/>
      <c r="Z68" s="73">
        <v>0</v>
      </c>
      <c r="AA68" s="74">
        <v>0</v>
      </c>
      <c r="AB68" s="73">
        <v>0</v>
      </c>
      <c r="AC68" s="74">
        <v>0</v>
      </c>
      <c r="AD68" s="73" t="s">
        <v>27</v>
      </c>
      <c r="AE68" s="74" t="s">
        <v>27</v>
      </c>
      <c r="AF68" s="73" t="s">
        <v>27</v>
      </c>
      <c r="AG68" s="74" t="s">
        <v>27</v>
      </c>
      <c r="AH68" s="62"/>
      <c r="AI68" s="73">
        <v>0</v>
      </c>
      <c r="AJ68" s="74">
        <v>0</v>
      </c>
      <c r="AK68" s="73">
        <v>0</v>
      </c>
      <c r="AL68" s="74">
        <v>0</v>
      </c>
      <c r="AM68" s="73" t="s">
        <v>27</v>
      </c>
      <c r="AN68" s="74" t="s">
        <v>27</v>
      </c>
      <c r="AO68" s="73" t="s">
        <v>27</v>
      </c>
      <c r="AP68" s="74" t="s">
        <v>27</v>
      </c>
      <c r="AQ68" s="62"/>
      <c r="AR68" s="73">
        <v>0</v>
      </c>
      <c r="AS68" s="74">
        <v>0</v>
      </c>
      <c r="AT68" s="73">
        <v>0</v>
      </c>
      <c r="AU68" s="75">
        <v>0</v>
      </c>
      <c r="AV68" s="73" t="s">
        <v>27</v>
      </c>
      <c r="AW68" s="74" t="s">
        <v>27</v>
      </c>
      <c r="AX68" s="73" t="s">
        <v>27</v>
      </c>
      <c r="AY68" s="74" t="s">
        <v>27</v>
      </c>
    </row>
    <row r="69" spans="1:53">
      <c r="A69" s="68" t="s">
        <v>63</v>
      </c>
      <c r="B69" s="68">
        <v>197</v>
      </c>
      <c r="C69" s="83">
        <v>43847</v>
      </c>
      <c r="D69" s="105">
        <v>7097</v>
      </c>
      <c r="E69" s="110" t="s">
        <v>62</v>
      </c>
      <c r="F69" s="107" t="s">
        <v>129</v>
      </c>
      <c r="G69" s="149" t="s">
        <v>54</v>
      </c>
      <c r="H69" s="73">
        <v>0</v>
      </c>
      <c r="I69" s="74">
        <v>0</v>
      </c>
      <c r="J69" s="73">
        <v>0</v>
      </c>
      <c r="K69" s="74">
        <v>0</v>
      </c>
      <c r="L69" s="73" t="s">
        <v>21</v>
      </c>
      <c r="M69" s="74" t="s">
        <v>21</v>
      </c>
      <c r="N69" s="73" t="s">
        <v>21</v>
      </c>
      <c r="O69" s="74" t="s">
        <v>21</v>
      </c>
      <c r="P69" s="75"/>
      <c r="Q69" s="73">
        <v>0</v>
      </c>
      <c r="R69" s="75">
        <v>0</v>
      </c>
      <c r="S69" s="73">
        <v>0</v>
      </c>
      <c r="T69" s="74">
        <v>0</v>
      </c>
      <c r="U69" s="73" t="s">
        <v>21</v>
      </c>
      <c r="V69" s="74" t="s">
        <v>21</v>
      </c>
      <c r="W69" s="73" t="s">
        <v>21</v>
      </c>
      <c r="X69" s="74" t="s">
        <v>21</v>
      </c>
      <c r="Y69" s="62"/>
      <c r="Z69" s="73">
        <v>0</v>
      </c>
      <c r="AA69" s="74">
        <v>0</v>
      </c>
      <c r="AB69" s="73">
        <v>0</v>
      </c>
      <c r="AC69" s="74">
        <v>0</v>
      </c>
      <c r="AD69" s="73" t="s">
        <v>21</v>
      </c>
      <c r="AE69" s="74" t="s">
        <v>21</v>
      </c>
      <c r="AF69" s="73" t="s">
        <v>21</v>
      </c>
      <c r="AG69" s="74" t="s">
        <v>21</v>
      </c>
      <c r="AH69" s="62"/>
      <c r="AI69" s="73">
        <v>0</v>
      </c>
      <c r="AJ69" s="74">
        <v>0</v>
      </c>
      <c r="AK69" s="73">
        <v>0</v>
      </c>
      <c r="AL69" s="74">
        <v>0</v>
      </c>
      <c r="AM69" s="73" t="s">
        <v>21</v>
      </c>
      <c r="AN69" s="74" t="s">
        <v>21</v>
      </c>
      <c r="AO69" s="73" t="s">
        <v>21</v>
      </c>
      <c r="AP69" s="74" t="s">
        <v>21</v>
      </c>
      <c r="AQ69" s="62"/>
      <c r="AR69" s="73">
        <v>0</v>
      </c>
      <c r="AS69" s="74">
        <v>0</v>
      </c>
      <c r="AT69" s="73">
        <v>0</v>
      </c>
      <c r="AU69" s="75">
        <v>0</v>
      </c>
      <c r="AV69" s="73" t="s">
        <v>21</v>
      </c>
      <c r="AW69" s="74" t="s">
        <v>21</v>
      </c>
      <c r="AX69" s="73" t="s">
        <v>21</v>
      </c>
      <c r="AY69" s="74" t="s">
        <v>21</v>
      </c>
    </row>
    <row r="70" spans="1:53">
      <c r="A70" s="68" t="s">
        <v>63</v>
      </c>
      <c r="B70" s="68">
        <v>538</v>
      </c>
      <c r="C70" s="83">
        <v>43889</v>
      </c>
      <c r="D70" s="105">
        <v>7097</v>
      </c>
      <c r="E70" s="110" t="s">
        <v>62</v>
      </c>
      <c r="F70" s="107" t="s">
        <v>130</v>
      </c>
      <c r="G70" s="78" t="s">
        <v>134</v>
      </c>
      <c r="H70" s="73" t="s">
        <v>23</v>
      </c>
      <c r="I70" s="74" t="s">
        <v>23</v>
      </c>
      <c r="J70" s="73" t="s">
        <v>23</v>
      </c>
      <c r="K70" s="74" t="s">
        <v>23</v>
      </c>
      <c r="L70" s="73">
        <v>0</v>
      </c>
      <c r="M70" s="74">
        <v>0</v>
      </c>
      <c r="N70" s="73" t="s">
        <v>23</v>
      </c>
      <c r="O70" s="74" t="s">
        <v>23</v>
      </c>
      <c r="P70" s="75"/>
      <c r="Q70" s="73" t="s">
        <v>23</v>
      </c>
      <c r="R70" s="75" t="s">
        <v>23</v>
      </c>
      <c r="S70" s="73" t="s">
        <v>23</v>
      </c>
      <c r="T70" s="74" t="s">
        <v>23</v>
      </c>
      <c r="U70" s="73">
        <v>0</v>
      </c>
      <c r="V70" s="74">
        <v>0</v>
      </c>
      <c r="W70" s="73" t="s">
        <v>23</v>
      </c>
      <c r="X70" s="74" t="s">
        <v>23</v>
      </c>
      <c r="Y70" s="62"/>
      <c r="Z70" s="73" t="s">
        <v>23</v>
      </c>
      <c r="AA70" s="74" t="s">
        <v>23</v>
      </c>
      <c r="AB70" s="73" t="s">
        <v>23</v>
      </c>
      <c r="AC70" s="74" t="s">
        <v>23</v>
      </c>
      <c r="AD70" s="73">
        <v>0</v>
      </c>
      <c r="AE70" s="74">
        <v>0</v>
      </c>
      <c r="AF70" s="73" t="s">
        <v>23</v>
      </c>
      <c r="AG70" s="74" t="s">
        <v>23</v>
      </c>
      <c r="AH70" s="62"/>
      <c r="AI70" s="73" t="s">
        <v>23</v>
      </c>
      <c r="AJ70" s="74" t="s">
        <v>23</v>
      </c>
      <c r="AK70" s="73" t="s">
        <v>23</v>
      </c>
      <c r="AL70" s="74" t="s">
        <v>23</v>
      </c>
      <c r="AM70" s="73">
        <v>0</v>
      </c>
      <c r="AN70" s="74">
        <v>0</v>
      </c>
      <c r="AO70" s="73" t="s">
        <v>23</v>
      </c>
      <c r="AP70" s="74" t="s">
        <v>23</v>
      </c>
      <c r="AQ70" s="62"/>
      <c r="AR70" s="73" t="s">
        <v>23</v>
      </c>
      <c r="AS70" s="74" t="s">
        <v>23</v>
      </c>
      <c r="AT70" s="73" t="s">
        <v>23</v>
      </c>
      <c r="AU70" s="75" t="s">
        <v>23</v>
      </c>
      <c r="AV70" s="73">
        <v>0</v>
      </c>
      <c r="AW70" s="74">
        <v>0</v>
      </c>
      <c r="AX70" s="73" t="s">
        <v>23</v>
      </c>
      <c r="AY70" s="74" t="s">
        <v>23</v>
      </c>
    </row>
    <row r="71" spans="1:53">
      <c r="A71" s="68" t="s">
        <v>63</v>
      </c>
      <c r="B71" s="68">
        <v>355</v>
      </c>
      <c r="C71" s="83">
        <v>43864</v>
      </c>
      <c r="D71" s="105">
        <v>7097</v>
      </c>
      <c r="E71" s="110" t="s">
        <v>62</v>
      </c>
      <c r="F71" s="107" t="s">
        <v>131</v>
      </c>
      <c r="G71" s="78" t="s">
        <v>82</v>
      </c>
      <c r="H71" s="73">
        <v>-32.299999999999997</v>
      </c>
      <c r="I71" s="74">
        <v>0</v>
      </c>
      <c r="J71" s="73" t="s">
        <v>21</v>
      </c>
      <c r="K71" s="74">
        <v>0</v>
      </c>
      <c r="L71" s="73">
        <v>-9.5</v>
      </c>
      <c r="M71" s="74">
        <v>0</v>
      </c>
      <c r="N71" s="73">
        <v>-41.8</v>
      </c>
      <c r="O71" s="74">
        <v>0</v>
      </c>
      <c r="P71" s="75"/>
      <c r="Q71" s="73">
        <v>0</v>
      </c>
      <c r="R71" s="75">
        <v>0</v>
      </c>
      <c r="S71" s="73">
        <v>0</v>
      </c>
      <c r="T71" s="74">
        <v>0</v>
      </c>
      <c r="U71" s="73">
        <v>0</v>
      </c>
      <c r="V71" s="74">
        <v>0</v>
      </c>
      <c r="W71" s="73">
        <v>0</v>
      </c>
      <c r="X71" s="74">
        <v>0</v>
      </c>
      <c r="Y71" s="62"/>
      <c r="Z71" s="73">
        <v>0</v>
      </c>
      <c r="AA71" s="74">
        <v>0</v>
      </c>
      <c r="AB71" s="73">
        <v>0</v>
      </c>
      <c r="AC71" s="74">
        <v>0</v>
      </c>
      <c r="AD71" s="73">
        <v>0</v>
      </c>
      <c r="AE71" s="74">
        <v>0</v>
      </c>
      <c r="AF71" s="73">
        <v>0</v>
      </c>
      <c r="AG71" s="74">
        <v>0</v>
      </c>
      <c r="AH71" s="62"/>
      <c r="AI71" s="73">
        <v>0</v>
      </c>
      <c r="AJ71" s="74">
        <v>0</v>
      </c>
      <c r="AK71" s="73">
        <v>0</v>
      </c>
      <c r="AL71" s="74">
        <v>0</v>
      </c>
      <c r="AM71" s="73">
        <v>0</v>
      </c>
      <c r="AN71" s="74">
        <v>0</v>
      </c>
      <c r="AO71" s="73">
        <v>0</v>
      </c>
      <c r="AP71" s="74">
        <v>0</v>
      </c>
      <c r="AQ71" s="62"/>
      <c r="AR71" s="73">
        <v>0</v>
      </c>
      <c r="AS71" s="74">
        <v>0</v>
      </c>
      <c r="AT71" s="73">
        <v>0</v>
      </c>
      <c r="AU71" s="75">
        <v>0</v>
      </c>
      <c r="AV71" s="73">
        <v>0</v>
      </c>
      <c r="AW71" s="74">
        <v>0</v>
      </c>
      <c r="AX71" s="73">
        <v>0</v>
      </c>
      <c r="AY71" s="74">
        <v>0</v>
      </c>
    </row>
    <row r="72" spans="1:53">
      <c r="A72" s="68" t="s">
        <v>63</v>
      </c>
      <c r="B72" s="68">
        <v>362</v>
      </c>
      <c r="C72" s="83">
        <v>43864</v>
      </c>
      <c r="D72" s="105">
        <v>7097</v>
      </c>
      <c r="E72" s="110" t="s">
        <v>62</v>
      </c>
      <c r="F72" s="107" t="s">
        <v>132</v>
      </c>
      <c r="G72" s="78" t="s">
        <v>82</v>
      </c>
      <c r="H72" s="73">
        <v>-4.3</v>
      </c>
      <c r="I72" s="74">
        <v>0</v>
      </c>
      <c r="J72" s="73" t="s">
        <v>21</v>
      </c>
      <c r="K72" s="74">
        <v>0</v>
      </c>
      <c r="L72" s="73">
        <v>-1.3</v>
      </c>
      <c r="M72" s="74">
        <v>0</v>
      </c>
      <c r="N72" s="73">
        <v>-5.6</v>
      </c>
      <c r="O72" s="74">
        <v>0</v>
      </c>
      <c r="P72" s="75"/>
      <c r="Q72" s="73">
        <v>0</v>
      </c>
      <c r="R72" s="75">
        <v>0</v>
      </c>
      <c r="S72" s="73">
        <v>0</v>
      </c>
      <c r="T72" s="74">
        <v>0</v>
      </c>
      <c r="U72" s="73">
        <v>0</v>
      </c>
      <c r="V72" s="74">
        <v>0</v>
      </c>
      <c r="W72" s="73">
        <v>0</v>
      </c>
      <c r="X72" s="74">
        <v>0</v>
      </c>
      <c r="Y72" s="62"/>
      <c r="Z72" s="73">
        <v>0</v>
      </c>
      <c r="AA72" s="74">
        <v>0</v>
      </c>
      <c r="AB72" s="73">
        <v>0</v>
      </c>
      <c r="AC72" s="74">
        <v>0</v>
      </c>
      <c r="AD72" s="73">
        <v>0</v>
      </c>
      <c r="AE72" s="74">
        <v>0</v>
      </c>
      <c r="AF72" s="73">
        <v>0</v>
      </c>
      <c r="AG72" s="74">
        <v>0</v>
      </c>
      <c r="AH72" s="62"/>
      <c r="AI72" s="73">
        <v>0</v>
      </c>
      <c r="AJ72" s="74">
        <v>0</v>
      </c>
      <c r="AK72" s="73">
        <v>0</v>
      </c>
      <c r="AL72" s="74">
        <v>0</v>
      </c>
      <c r="AM72" s="73">
        <v>0</v>
      </c>
      <c r="AN72" s="74">
        <v>0</v>
      </c>
      <c r="AO72" s="73">
        <v>0</v>
      </c>
      <c r="AP72" s="74">
        <v>0</v>
      </c>
      <c r="AQ72" s="62"/>
      <c r="AR72" s="73">
        <v>0</v>
      </c>
      <c r="AS72" s="74">
        <v>0</v>
      </c>
      <c r="AT72" s="73">
        <v>0</v>
      </c>
      <c r="AU72" s="75">
        <v>0</v>
      </c>
      <c r="AV72" s="73">
        <v>0</v>
      </c>
      <c r="AW72" s="74">
        <v>0</v>
      </c>
      <c r="AX72" s="73">
        <v>0</v>
      </c>
      <c r="AY72" s="74">
        <v>0</v>
      </c>
    </row>
    <row r="73" spans="1:53">
      <c r="A73" s="68" t="s">
        <v>63</v>
      </c>
      <c r="B73" s="68">
        <v>438</v>
      </c>
      <c r="C73" s="83">
        <v>43868</v>
      </c>
      <c r="D73" s="105">
        <v>7097</v>
      </c>
      <c r="E73" s="110" t="s">
        <v>62</v>
      </c>
      <c r="F73" s="107" t="s">
        <v>127</v>
      </c>
      <c r="G73" s="149" t="s">
        <v>64</v>
      </c>
      <c r="H73" s="73" t="s">
        <v>24</v>
      </c>
      <c r="I73" s="74" t="s">
        <v>24</v>
      </c>
      <c r="J73" s="73" t="s">
        <v>24</v>
      </c>
      <c r="K73" s="74" t="s">
        <v>24</v>
      </c>
      <c r="L73" s="73" t="s">
        <v>24</v>
      </c>
      <c r="M73" s="74" t="s">
        <v>24</v>
      </c>
      <c r="N73" s="73" t="s">
        <v>24</v>
      </c>
      <c r="O73" s="74" t="s">
        <v>24</v>
      </c>
      <c r="P73" s="75"/>
      <c r="Q73" s="73" t="s">
        <v>24</v>
      </c>
      <c r="R73" s="75" t="s">
        <v>24</v>
      </c>
      <c r="S73" s="73" t="s">
        <v>24</v>
      </c>
      <c r="T73" s="74" t="s">
        <v>24</v>
      </c>
      <c r="U73" s="73" t="s">
        <v>24</v>
      </c>
      <c r="V73" s="74" t="s">
        <v>24</v>
      </c>
      <c r="W73" s="73" t="s">
        <v>24</v>
      </c>
      <c r="X73" s="74" t="s">
        <v>24</v>
      </c>
      <c r="Y73" s="62"/>
      <c r="Z73" s="73" t="s">
        <v>24</v>
      </c>
      <c r="AA73" s="74" t="s">
        <v>24</v>
      </c>
      <c r="AB73" s="73" t="s">
        <v>24</v>
      </c>
      <c r="AC73" s="74" t="s">
        <v>24</v>
      </c>
      <c r="AD73" s="73" t="s">
        <v>24</v>
      </c>
      <c r="AE73" s="74" t="s">
        <v>24</v>
      </c>
      <c r="AF73" s="73" t="s">
        <v>24</v>
      </c>
      <c r="AG73" s="74" t="s">
        <v>24</v>
      </c>
      <c r="AH73" s="62"/>
      <c r="AI73" s="73" t="s">
        <v>24</v>
      </c>
      <c r="AJ73" s="74" t="s">
        <v>24</v>
      </c>
      <c r="AK73" s="73" t="s">
        <v>24</v>
      </c>
      <c r="AL73" s="74" t="s">
        <v>24</v>
      </c>
      <c r="AM73" s="73" t="s">
        <v>24</v>
      </c>
      <c r="AN73" s="74" t="s">
        <v>24</v>
      </c>
      <c r="AO73" s="73" t="s">
        <v>24</v>
      </c>
      <c r="AP73" s="74" t="s">
        <v>24</v>
      </c>
      <c r="AQ73" s="62"/>
      <c r="AR73" s="73" t="s">
        <v>24</v>
      </c>
      <c r="AS73" s="74" t="s">
        <v>24</v>
      </c>
      <c r="AT73" s="73" t="s">
        <v>24</v>
      </c>
      <c r="AU73" s="75" t="s">
        <v>24</v>
      </c>
      <c r="AV73" s="73" t="s">
        <v>24</v>
      </c>
      <c r="AW73" s="74" t="s">
        <v>24</v>
      </c>
      <c r="AX73" s="73" t="s">
        <v>24</v>
      </c>
      <c r="AY73" s="74" t="s">
        <v>24</v>
      </c>
    </row>
    <row r="74" spans="1:53">
      <c r="A74" s="68" t="s">
        <v>63</v>
      </c>
      <c r="B74" s="68">
        <v>445</v>
      </c>
      <c r="C74" s="83">
        <v>43868</v>
      </c>
      <c r="D74" s="105">
        <v>7097</v>
      </c>
      <c r="E74" s="110" t="s">
        <v>62</v>
      </c>
      <c r="F74" s="107" t="s">
        <v>133</v>
      </c>
      <c r="G74" s="85" t="s">
        <v>64</v>
      </c>
      <c r="H74" s="73" t="s">
        <v>27</v>
      </c>
      <c r="I74" s="74" t="s">
        <v>27</v>
      </c>
      <c r="J74" s="73" t="s">
        <v>27</v>
      </c>
      <c r="K74" s="74" t="s">
        <v>27</v>
      </c>
      <c r="L74" s="73" t="s">
        <v>27</v>
      </c>
      <c r="M74" s="74" t="s">
        <v>27</v>
      </c>
      <c r="N74" s="73" t="s">
        <v>27</v>
      </c>
      <c r="O74" s="74" t="s">
        <v>27</v>
      </c>
      <c r="P74" s="75"/>
      <c r="Q74" s="73" t="s">
        <v>27</v>
      </c>
      <c r="R74" s="75" t="s">
        <v>27</v>
      </c>
      <c r="S74" s="73" t="s">
        <v>27</v>
      </c>
      <c r="T74" s="74" t="s">
        <v>27</v>
      </c>
      <c r="U74" s="73" t="s">
        <v>27</v>
      </c>
      <c r="V74" s="74" t="s">
        <v>27</v>
      </c>
      <c r="W74" s="73" t="s">
        <v>27</v>
      </c>
      <c r="X74" s="74" t="s">
        <v>27</v>
      </c>
      <c r="Y74" s="62"/>
      <c r="Z74" s="73" t="s">
        <v>27</v>
      </c>
      <c r="AA74" s="74" t="s">
        <v>27</v>
      </c>
      <c r="AB74" s="73" t="s">
        <v>27</v>
      </c>
      <c r="AC74" s="74" t="s">
        <v>27</v>
      </c>
      <c r="AD74" s="73" t="s">
        <v>27</v>
      </c>
      <c r="AE74" s="74" t="s">
        <v>27</v>
      </c>
      <c r="AF74" s="73" t="s">
        <v>27</v>
      </c>
      <c r="AG74" s="74" t="s">
        <v>27</v>
      </c>
      <c r="AH74" s="62"/>
      <c r="AI74" s="73" t="s">
        <v>27</v>
      </c>
      <c r="AJ74" s="74" t="s">
        <v>27</v>
      </c>
      <c r="AK74" s="73" t="s">
        <v>27</v>
      </c>
      <c r="AL74" s="74" t="s">
        <v>27</v>
      </c>
      <c r="AM74" s="73" t="s">
        <v>27</v>
      </c>
      <c r="AN74" s="74" t="s">
        <v>27</v>
      </c>
      <c r="AO74" s="73" t="s">
        <v>27</v>
      </c>
      <c r="AP74" s="74" t="s">
        <v>27</v>
      </c>
      <c r="AQ74" s="62"/>
      <c r="AR74" s="73" t="s">
        <v>27</v>
      </c>
      <c r="AS74" s="74" t="s">
        <v>27</v>
      </c>
      <c r="AT74" s="73" t="s">
        <v>27</v>
      </c>
      <c r="AU74" s="75" t="s">
        <v>27</v>
      </c>
      <c r="AV74" s="73" t="s">
        <v>27</v>
      </c>
      <c r="AW74" s="74" t="s">
        <v>27</v>
      </c>
      <c r="AX74" s="73" t="s">
        <v>27</v>
      </c>
      <c r="AY74" s="74" t="s">
        <v>27</v>
      </c>
    </row>
    <row r="75" spans="1:53" ht="13.5" thickBot="1">
      <c r="A75" s="82"/>
      <c r="B75" s="82"/>
      <c r="C75" s="83"/>
      <c r="D75" s="148"/>
      <c r="E75" s="110"/>
      <c r="F75" s="114"/>
      <c r="G75" s="85"/>
      <c r="H75" s="73"/>
      <c r="I75" s="74"/>
      <c r="J75" s="73"/>
      <c r="K75" s="74"/>
      <c r="L75" s="73"/>
      <c r="M75" s="74"/>
      <c r="N75" s="73"/>
      <c r="O75" s="74"/>
      <c r="P75" s="75"/>
      <c r="Q75" s="73"/>
      <c r="R75" s="75"/>
      <c r="S75" s="73"/>
      <c r="T75" s="74"/>
      <c r="U75" s="73"/>
      <c r="V75" s="74"/>
      <c r="W75" s="73"/>
      <c r="X75" s="74"/>
      <c r="Y75" s="62"/>
      <c r="Z75" s="73"/>
      <c r="AA75" s="74"/>
      <c r="AB75" s="73"/>
      <c r="AC75" s="74"/>
      <c r="AD75" s="73"/>
      <c r="AE75" s="74"/>
      <c r="AF75" s="73"/>
      <c r="AG75" s="74"/>
      <c r="AH75" s="62"/>
      <c r="AI75" s="73"/>
      <c r="AJ75" s="74"/>
      <c r="AK75" s="73"/>
      <c r="AL75" s="74"/>
      <c r="AM75" s="73"/>
      <c r="AN75" s="74"/>
      <c r="AO75" s="73"/>
      <c r="AP75" s="74"/>
      <c r="AQ75" s="62"/>
      <c r="AR75" s="73"/>
      <c r="AS75" s="74"/>
      <c r="AT75" s="73"/>
      <c r="AU75" s="75"/>
      <c r="AV75" s="73"/>
      <c r="AW75" s="74"/>
      <c r="AX75" s="73"/>
      <c r="AY75" s="74"/>
    </row>
    <row r="76" spans="1:53" s="99" customFormat="1" ht="13.5" thickTop="1">
      <c r="A76" s="164"/>
      <c r="B76" s="164"/>
      <c r="C76" s="157"/>
      <c r="D76" s="166"/>
      <c r="E76" s="161"/>
      <c r="F76" s="165"/>
      <c r="G76" s="177" t="s">
        <v>18</v>
      </c>
      <c r="H76" s="100">
        <f t="shared" ref="H76:O76" si="0">SUM(H9:H74)</f>
        <v>-38.799999999999997</v>
      </c>
      <c r="I76" s="101">
        <f t="shared" si="0"/>
        <v>-2</v>
      </c>
      <c r="J76" s="100">
        <f t="shared" si="0"/>
        <v>0.59999999999999987</v>
      </c>
      <c r="K76" s="101">
        <f t="shared" si="0"/>
        <v>0.69999999999999984</v>
      </c>
      <c r="L76" s="100">
        <f t="shared" si="0"/>
        <v>-10.9</v>
      </c>
      <c r="M76" s="101">
        <f t="shared" si="0"/>
        <v>-0.3</v>
      </c>
      <c r="N76" s="100">
        <f t="shared" si="0"/>
        <v>-49.1</v>
      </c>
      <c r="O76" s="101">
        <f t="shared" si="0"/>
        <v>-1.6000000000000003</v>
      </c>
      <c r="P76" s="102"/>
      <c r="Q76" s="100">
        <f t="shared" ref="Q76:X76" si="1">SUM(Q9:Q74)</f>
        <v>-2</v>
      </c>
      <c r="R76" s="101">
        <f t="shared" si="1"/>
        <v>-2</v>
      </c>
      <c r="S76" s="100">
        <f t="shared" si="1"/>
        <v>1.2</v>
      </c>
      <c r="T76" s="101">
        <f t="shared" si="1"/>
        <v>0.69999999999999984</v>
      </c>
      <c r="U76" s="100">
        <f t="shared" si="1"/>
        <v>-0.3</v>
      </c>
      <c r="V76" s="101">
        <f t="shared" si="1"/>
        <v>-0.3</v>
      </c>
      <c r="W76" s="100">
        <f t="shared" si="1"/>
        <v>-1.1000000000000001</v>
      </c>
      <c r="X76" s="101">
        <f t="shared" si="1"/>
        <v>-1.6000000000000003</v>
      </c>
      <c r="Y76" s="103"/>
      <c r="Z76" s="100">
        <f t="shared" ref="Z76:AG76" si="2">SUM(Z9:Z74)</f>
        <v>-1.7999999999999998</v>
      </c>
      <c r="AA76" s="101">
        <f t="shared" si="2"/>
        <v>-1.7999999999999998</v>
      </c>
      <c r="AB76" s="100">
        <f t="shared" si="2"/>
        <v>0.49999999999999967</v>
      </c>
      <c r="AC76" s="101">
        <f t="shared" si="2"/>
        <v>0.69999999999999984</v>
      </c>
      <c r="AD76" s="100">
        <f t="shared" si="2"/>
        <v>-0.5</v>
      </c>
      <c r="AE76" s="101">
        <f t="shared" si="2"/>
        <v>-0.5</v>
      </c>
      <c r="AF76" s="100">
        <f t="shared" si="2"/>
        <v>-1.8</v>
      </c>
      <c r="AG76" s="101">
        <f t="shared" si="2"/>
        <v>-1.6000000000000003</v>
      </c>
      <c r="AH76" s="103"/>
      <c r="AI76" s="100">
        <f t="shared" ref="AI76:AP76" si="3">SUM(AI9:AI74)</f>
        <v>-1.5999999999999999</v>
      </c>
      <c r="AJ76" s="101">
        <f t="shared" si="3"/>
        <v>-1.5999999999999999</v>
      </c>
      <c r="AK76" s="100">
        <f t="shared" si="3"/>
        <v>1.2</v>
      </c>
      <c r="AL76" s="101">
        <f t="shared" si="3"/>
        <v>0.79999999999999982</v>
      </c>
      <c r="AM76" s="100">
        <f t="shared" si="3"/>
        <v>-0.6</v>
      </c>
      <c r="AN76" s="101">
        <f t="shared" si="3"/>
        <v>-0.6</v>
      </c>
      <c r="AO76" s="100">
        <f t="shared" si="3"/>
        <v>-0.99999999999999989</v>
      </c>
      <c r="AP76" s="101">
        <f t="shared" si="3"/>
        <v>-1.4000000000000004</v>
      </c>
      <c r="AQ76" s="104"/>
      <c r="AR76" s="100">
        <f t="shared" ref="AR76:AY76" si="4">SUM(AR9:AR74)</f>
        <v>-1.5999999999999999</v>
      </c>
      <c r="AS76" s="101">
        <f t="shared" si="4"/>
        <v>-1.5999999999999999</v>
      </c>
      <c r="AT76" s="100">
        <f t="shared" si="4"/>
        <v>0.49999999999999983</v>
      </c>
      <c r="AU76" s="101">
        <f t="shared" si="4"/>
        <v>0.79999999999999982</v>
      </c>
      <c r="AV76" s="100">
        <f t="shared" si="4"/>
        <v>-0.6</v>
      </c>
      <c r="AW76" s="101">
        <f t="shared" si="4"/>
        <v>-0.6</v>
      </c>
      <c r="AX76" s="100">
        <f t="shared" si="4"/>
        <v>-1.7000000000000002</v>
      </c>
      <c r="AY76" s="101">
        <f t="shared" si="4"/>
        <v>-1.4000000000000004</v>
      </c>
      <c r="AZ76" s="81"/>
      <c r="BA76" s="53"/>
    </row>
    <row r="77" spans="1:53" s="53" customFormat="1">
      <c r="A77" s="164"/>
      <c r="B77" s="164"/>
      <c r="C77" s="157"/>
      <c r="D77" s="166"/>
      <c r="E77" s="161"/>
      <c r="F77" s="165"/>
      <c r="G77" s="87"/>
      <c r="H77" s="88"/>
      <c r="I77" s="89"/>
      <c r="J77" s="88"/>
      <c r="K77" s="89"/>
      <c r="L77" s="88"/>
      <c r="M77" s="89"/>
      <c r="N77" s="88"/>
      <c r="O77" s="89"/>
      <c r="P77" s="90"/>
      <c r="Q77" s="88"/>
      <c r="R77" s="89"/>
      <c r="S77" s="88"/>
      <c r="T77" s="89"/>
      <c r="U77" s="88"/>
      <c r="V77" s="89"/>
      <c r="W77" s="88"/>
      <c r="X77" s="89"/>
      <c r="Y77" s="91"/>
      <c r="Z77" s="88"/>
      <c r="AA77" s="89"/>
      <c r="AB77" s="88"/>
      <c r="AC77" s="89"/>
      <c r="AD77" s="88"/>
      <c r="AE77" s="89"/>
      <c r="AF77" s="88"/>
      <c r="AG77" s="89"/>
      <c r="AH77" s="91"/>
      <c r="AI77" s="88"/>
      <c r="AJ77" s="89"/>
      <c r="AK77" s="88"/>
      <c r="AL77" s="89"/>
      <c r="AM77" s="88"/>
      <c r="AN77" s="89"/>
      <c r="AO77" s="88"/>
      <c r="AP77" s="89"/>
      <c r="AQ77" s="92"/>
      <c r="AR77" s="88"/>
      <c r="AS77" s="89"/>
      <c r="AT77" s="88"/>
      <c r="AU77" s="89"/>
      <c r="AV77" s="88"/>
      <c r="AW77" s="89"/>
      <c r="AX77" s="88"/>
      <c r="AY77" s="89"/>
      <c r="AZ77" s="81"/>
    </row>
    <row r="78" spans="1:53" s="53" customFormat="1">
      <c r="A78" s="164"/>
      <c r="B78" s="164"/>
      <c r="C78" s="157"/>
      <c r="D78" s="166"/>
      <c r="E78" s="161"/>
      <c r="F78" s="165"/>
      <c r="G78" s="87" t="s">
        <v>29</v>
      </c>
      <c r="H78" s="88">
        <v>0</v>
      </c>
      <c r="I78" s="89">
        <v>0</v>
      </c>
      <c r="J78" s="88">
        <v>0</v>
      </c>
      <c r="K78" s="89">
        <v>0</v>
      </c>
      <c r="L78" s="88">
        <v>0</v>
      </c>
      <c r="M78" s="89">
        <v>0</v>
      </c>
      <c r="N78" s="88">
        <v>0</v>
      </c>
      <c r="O78" s="89">
        <v>0</v>
      </c>
      <c r="P78" s="90"/>
      <c r="Q78" s="88">
        <v>0</v>
      </c>
      <c r="R78" s="89">
        <v>0</v>
      </c>
      <c r="S78" s="88">
        <v>0</v>
      </c>
      <c r="T78" s="89">
        <v>0</v>
      </c>
      <c r="U78" s="88">
        <v>0</v>
      </c>
      <c r="V78" s="89">
        <v>0</v>
      </c>
      <c r="W78" s="88">
        <v>0</v>
      </c>
      <c r="X78" s="89">
        <v>0</v>
      </c>
      <c r="Y78" s="91"/>
      <c r="Z78" s="88">
        <v>0</v>
      </c>
      <c r="AA78" s="89">
        <v>0</v>
      </c>
      <c r="AB78" s="88">
        <v>0</v>
      </c>
      <c r="AC78" s="89">
        <v>0</v>
      </c>
      <c r="AD78" s="88">
        <v>0</v>
      </c>
      <c r="AE78" s="89">
        <v>0</v>
      </c>
      <c r="AF78" s="88">
        <v>0</v>
      </c>
      <c r="AG78" s="89">
        <v>0</v>
      </c>
      <c r="AH78" s="91"/>
      <c r="AI78" s="88">
        <v>0</v>
      </c>
      <c r="AJ78" s="89">
        <v>0</v>
      </c>
      <c r="AK78" s="88">
        <v>0</v>
      </c>
      <c r="AL78" s="89">
        <v>0</v>
      </c>
      <c r="AM78" s="88">
        <v>0</v>
      </c>
      <c r="AN78" s="89">
        <v>0</v>
      </c>
      <c r="AO78" s="88">
        <v>0</v>
      </c>
      <c r="AP78" s="89">
        <v>0</v>
      </c>
      <c r="AQ78" s="92"/>
      <c r="AR78" s="88">
        <v>0</v>
      </c>
      <c r="AS78" s="89">
        <v>0</v>
      </c>
      <c r="AT78" s="88">
        <v>0</v>
      </c>
      <c r="AU78" s="89">
        <v>0</v>
      </c>
      <c r="AV78" s="88">
        <v>0</v>
      </c>
      <c r="AW78" s="89">
        <v>0</v>
      </c>
      <c r="AX78" s="88">
        <v>0</v>
      </c>
      <c r="AY78" s="89">
        <v>0</v>
      </c>
      <c r="AZ78" s="81"/>
    </row>
    <row r="79" spans="1:53" s="53" customFormat="1">
      <c r="A79" s="164"/>
      <c r="B79" s="164"/>
      <c r="C79" s="157"/>
      <c r="D79" s="166"/>
      <c r="E79" s="161"/>
      <c r="F79" s="161"/>
      <c r="G79" s="87"/>
      <c r="H79" s="88"/>
      <c r="I79" s="89"/>
      <c r="J79" s="88"/>
      <c r="K79" s="89"/>
      <c r="L79" s="88"/>
      <c r="M79" s="89"/>
      <c r="N79" s="88"/>
      <c r="O79" s="89"/>
      <c r="P79" s="90"/>
      <c r="Q79" s="88"/>
      <c r="R79" s="90"/>
      <c r="S79" s="88"/>
      <c r="T79" s="89"/>
      <c r="U79" s="88"/>
      <c r="V79" s="89"/>
      <c r="W79" s="88"/>
      <c r="X79" s="89"/>
      <c r="Y79" s="91"/>
      <c r="Z79" s="88"/>
      <c r="AA79" s="89"/>
      <c r="AB79" s="88"/>
      <c r="AC79" s="89"/>
      <c r="AD79" s="88"/>
      <c r="AE79" s="89"/>
      <c r="AF79" s="88"/>
      <c r="AG79" s="89"/>
      <c r="AH79" s="91"/>
      <c r="AI79" s="88"/>
      <c r="AJ79" s="89"/>
      <c r="AK79" s="88"/>
      <c r="AL79" s="89"/>
      <c r="AM79" s="88"/>
      <c r="AN79" s="89"/>
      <c r="AO79" s="88"/>
      <c r="AP79" s="89"/>
      <c r="AQ79" s="92"/>
      <c r="AR79" s="88"/>
      <c r="AS79" s="89"/>
      <c r="AT79" s="88"/>
      <c r="AU79" s="90"/>
      <c r="AV79" s="88"/>
      <c r="AW79" s="89"/>
      <c r="AX79" s="88"/>
      <c r="AY79" s="89"/>
      <c r="AZ79" s="81"/>
    </row>
    <row r="80" spans="1:53" s="80" customFormat="1">
      <c r="A80" s="164"/>
      <c r="B80" s="164"/>
      <c r="C80" s="157"/>
      <c r="D80" s="166"/>
      <c r="E80" s="161"/>
      <c r="F80" s="161"/>
      <c r="G80" s="93" t="s">
        <v>19</v>
      </c>
      <c r="H80" s="94">
        <f>+H76-H78</f>
        <v>-38.799999999999997</v>
      </c>
      <c r="I80" s="95">
        <f t="shared" ref="I80:O80" si="5">+I76-I78</f>
        <v>-2</v>
      </c>
      <c r="J80" s="94">
        <f t="shared" si="5"/>
        <v>0.59999999999999987</v>
      </c>
      <c r="K80" s="95">
        <f t="shared" si="5"/>
        <v>0.69999999999999984</v>
      </c>
      <c r="L80" s="94">
        <f t="shared" si="5"/>
        <v>-10.9</v>
      </c>
      <c r="M80" s="95">
        <f t="shared" si="5"/>
        <v>-0.3</v>
      </c>
      <c r="N80" s="94">
        <f t="shared" si="5"/>
        <v>-49.1</v>
      </c>
      <c r="O80" s="95">
        <f t="shared" si="5"/>
        <v>-1.6000000000000003</v>
      </c>
      <c r="P80" s="96"/>
      <c r="Q80" s="94">
        <f>+Q76-Q78</f>
        <v>-2</v>
      </c>
      <c r="R80" s="95">
        <f t="shared" ref="R80:X80" si="6">+R76-R78</f>
        <v>-2</v>
      </c>
      <c r="S80" s="94">
        <f t="shared" si="6"/>
        <v>1.2</v>
      </c>
      <c r="T80" s="95">
        <f t="shared" si="6"/>
        <v>0.69999999999999984</v>
      </c>
      <c r="U80" s="94">
        <f t="shared" si="6"/>
        <v>-0.3</v>
      </c>
      <c r="V80" s="95">
        <f t="shared" si="6"/>
        <v>-0.3</v>
      </c>
      <c r="W80" s="94">
        <f t="shared" si="6"/>
        <v>-1.1000000000000001</v>
      </c>
      <c r="X80" s="95">
        <f t="shared" si="6"/>
        <v>-1.6000000000000003</v>
      </c>
      <c r="Y80" s="97"/>
      <c r="Z80" s="94">
        <f>+Z76-Z78</f>
        <v>-1.7999999999999998</v>
      </c>
      <c r="AA80" s="95">
        <f t="shared" ref="AA80:AG80" si="7">+AA76-AA78</f>
        <v>-1.7999999999999998</v>
      </c>
      <c r="AB80" s="94">
        <f t="shared" si="7"/>
        <v>0.49999999999999967</v>
      </c>
      <c r="AC80" s="95">
        <f t="shared" si="7"/>
        <v>0.69999999999999984</v>
      </c>
      <c r="AD80" s="94">
        <f t="shared" si="7"/>
        <v>-0.5</v>
      </c>
      <c r="AE80" s="95">
        <f t="shared" si="7"/>
        <v>-0.5</v>
      </c>
      <c r="AF80" s="94">
        <f t="shared" si="7"/>
        <v>-1.8</v>
      </c>
      <c r="AG80" s="95">
        <f t="shared" si="7"/>
        <v>-1.6000000000000003</v>
      </c>
      <c r="AH80" s="97"/>
      <c r="AI80" s="94">
        <f>+AI76-AI78</f>
        <v>-1.5999999999999999</v>
      </c>
      <c r="AJ80" s="95">
        <f t="shared" ref="AJ80:AP80" si="8">+AJ76-AJ78</f>
        <v>-1.5999999999999999</v>
      </c>
      <c r="AK80" s="94">
        <f t="shared" si="8"/>
        <v>1.2</v>
      </c>
      <c r="AL80" s="95">
        <f t="shared" si="8"/>
        <v>0.79999999999999982</v>
      </c>
      <c r="AM80" s="94">
        <f t="shared" si="8"/>
        <v>-0.6</v>
      </c>
      <c r="AN80" s="95">
        <f t="shared" si="8"/>
        <v>-0.6</v>
      </c>
      <c r="AO80" s="94">
        <f t="shared" si="8"/>
        <v>-0.99999999999999989</v>
      </c>
      <c r="AP80" s="95">
        <f t="shared" si="8"/>
        <v>-1.4000000000000004</v>
      </c>
      <c r="AQ80" s="98"/>
      <c r="AR80" s="94">
        <f>+AR76-AR78</f>
        <v>-1.5999999999999999</v>
      </c>
      <c r="AS80" s="95">
        <f t="shared" ref="AS80:AY80" si="9">+AS76-AS78</f>
        <v>-1.5999999999999999</v>
      </c>
      <c r="AT80" s="94">
        <f t="shared" si="9"/>
        <v>0.49999999999999983</v>
      </c>
      <c r="AU80" s="95">
        <f t="shared" si="9"/>
        <v>0.79999999999999982</v>
      </c>
      <c r="AV80" s="94">
        <f t="shared" si="9"/>
        <v>-0.6</v>
      </c>
      <c r="AW80" s="95">
        <f t="shared" si="9"/>
        <v>-0.6</v>
      </c>
      <c r="AX80" s="94">
        <f t="shared" si="9"/>
        <v>-1.7000000000000002</v>
      </c>
      <c r="AY80" s="95">
        <f t="shared" si="9"/>
        <v>-1.4000000000000004</v>
      </c>
      <c r="AZ80" s="81"/>
    </row>
    <row r="81" spans="1:52" s="77" customFormat="1"/>
    <row r="82" spans="1:52" s="77" customFormat="1"/>
    <row r="83" spans="1:52" s="84" customFormat="1"/>
    <row r="84" spans="1:52" s="13" customFormat="1">
      <c r="A84" s="82"/>
      <c r="B84" s="82"/>
      <c r="C84" s="162" t="s">
        <v>140</v>
      </c>
      <c r="D84" s="163"/>
      <c r="E84" s="83"/>
      <c r="F84" s="171"/>
      <c r="G84" s="171"/>
      <c r="H84" s="169"/>
      <c r="I84" s="169"/>
      <c r="J84" s="169"/>
      <c r="K84" s="169"/>
      <c r="L84" s="169"/>
      <c r="M84" s="169"/>
      <c r="N84" s="169"/>
      <c r="O84" s="169"/>
      <c r="P84" s="75"/>
      <c r="Q84" s="75"/>
      <c r="R84" s="75"/>
      <c r="S84" s="75"/>
      <c r="T84" s="75"/>
      <c r="U84" s="75"/>
      <c r="V84" s="75"/>
      <c r="W84" s="75"/>
      <c r="X84" s="75"/>
      <c r="Y84" s="62"/>
      <c r="Z84" s="75"/>
      <c r="AA84" s="75"/>
      <c r="AB84" s="75"/>
      <c r="AC84" s="75"/>
      <c r="AD84" s="75"/>
      <c r="AE84" s="75"/>
      <c r="AF84" s="75"/>
      <c r="AG84" s="75"/>
      <c r="AH84" s="62"/>
      <c r="AI84" s="75"/>
      <c r="AJ84" s="75"/>
      <c r="AK84" s="75"/>
      <c r="AL84" s="75"/>
      <c r="AM84" s="75"/>
      <c r="AN84" s="75"/>
      <c r="AO84" s="75"/>
      <c r="AP84" s="75"/>
      <c r="AQ84" s="62"/>
      <c r="AR84" s="75"/>
      <c r="AS84" s="75"/>
      <c r="AT84" s="75"/>
      <c r="AU84" s="75"/>
      <c r="AV84" s="75"/>
      <c r="AW84" s="75"/>
      <c r="AX84" s="75"/>
      <c r="AY84" s="75"/>
      <c r="AZ84" s="125"/>
    </row>
    <row r="85" spans="1:52" s="13" customFormat="1">
      <c r="A85" s="82"/>
      <c r="B85" s="82"/>
      <c r="C85" s="162"/>
      <c r="D85" s="163"/>
      <c r="E85" s="83"/>
      <c r="F85" s="171"/>
      <c r="G85" s="171"/>
      <c r="H85" s="169"/>
      <c r="I85" s="169"/>
      <c r="J85" s="169"/>
      <c r="K85" s="169"/>
      <c r="L85" s="169"/>
      <c r="M85" s="169"/>
      <c r="N85" s="169"/>
      <c r="O85" s="169"/>
      <c r="P85" s="75"/>
      <c r="Q85" s="75"/>
      <c r="R85" s="75"/>
      <c r="S85" s="75"/>
      <c r="T85" s="75"/>
      <c r="U85" s="75"/>
      <c r="V85" s="75"/>
      <c r="W85" s="75"/>
      <c r="X85" s="75"/>
      <c r="Y85" s="62"/>
      <c r="Z85" s="75"/>
      <c r="AA85" s="75"/>
      <c r="AB85" s="75"/>
      <c r="AC85" s="75"/>
      <c r="AD85" s="75"/>
      <c r="AE85" s="75"/>
      <c r="AF85" s="75"/>
      <c r="AG85" s="75"/>
      <c r="AH85" s="62"/>
      <c r="AI85" s="75"/>
      <c r="AJ85" s="75"/>
      <c r="AK85" s="75"/>
      <c r="AL85" s="75"/>
      <c r="AM85" s="75"/>
      <c r="AN85" s="75"/>
      <c r="AO85" s="75"/>
      <c r="AP85" s="75"/>
      <c r="AQ85" s="62"/>
      <c r="AR85" s="75"/>
      <c r="AS85" s="75"/>
      <c r="AT85" s="75"/>
      <c r="AU85" s="75"/>
      <c r="AV85" s="75"/>
      <c r="AW85" s="75"/>
      <c r="AX85" s="75"/>
      <c r="AY85" s="75"/>
      <c r="AZ85" s="125"/>
    </row>
    <row r="86" spans="1:52" s="13" customFormat="1">
      <c r="A86" s="82"/>
      <c r="B86" s="82"/>
      <c r="C86" s="162"/>
      <c r="D86" s="163"/>
      <c r="E86" s="83"/>
      <c r="F86" s="171"/>
      <c r="G86" s="171"/>
      <c r="H86" s="169"/>
      <c r="I86" s="169"/>
      <c r="J86" s="169"/>
      <c r="K86" s="169"/>
      <c r="L86" s="169"/>
      <c r="M86" s="169"/>
      <c r="N86" s="169"/>
      <c r="O86" s="169"/>
      <c r="P86" s="75"/>
      <c r="Q86" s="75"/>
      <c r="R86" s="75"/>
      <c r="S86" s="75"/>
      <c r="T86" s="75"/>
      <c r="U86" s="75"/>
      <c r="V86" s="75"/>
      <c r="W86" s="75"/>
      <c r="X86" s="75"/>
      <c r="Y86" s="62"/>
      <c r="Z86" s="75"/>
      <c r="AA86" s="75"/>
      <c r="AB86" s="75"/>
      <c r="AC86" s="75"/>
      <c r="AD86" s="75"/>
      <c r="AE86" s="75"/>
      <c r="AF86" s="75"/>
      <c r="AG86" s="75"/>
      <c r="AH86" s="62"/>
      <c r="AI86" s="75"/>
      <c r="AJ86" s="75"/>
      <c r="AK86" s="75"/>
      <c r="AL86" s="75"/>
      <c r="AM86" s="75"/>
      <c r="AN86" s="75"/>
      <c r="AO86" s="75"/>
      <c r="AP86" s="75"/>
      <c r="AQ86" s="62"/>
      <c r="AR86" s="75"/>
      <c r="AS86" s="75"/>
      <c r="AT86" s="75"/>
      <c r="AU86" s="75"/>
      <c r="AV86" s="75"/>
      <c r="AW86" s="75"/>
      <c r="AX86" s="75"/>
      <c r="AY86" s="75"/>
      <c r="AZ86" s="125"/>
    </row>
    <row r="87" spans="1:52" s="13" customFormat="1">
      <c r="A87" s="82"/>
      <c r="B87" s="82"/>
      <c r="C87" s="162"/>
      <c r="D87" s="163"/>
      <c r="E87" s="83"/>
      <c r="F87" s="171"/>
      <c r="G87" s="171"/>
      <c r="H87" s="169"/>
      <c r="I87" s="169"/>
      <c r="J87" s="169"/>
      <c r="K87" s="169"/>
      <c r="L87" s="169"/>
      <c r="M87" s="169"/>
      <c r="N87" s="169"/>
      <c r="O87" s="169"/>
      <c r="P87" s="75"/>
      <c r="Q87" s="75"/>
      <c r="R87" s="75"/>
      <c r="S87" s="75"/>
      <c r="T87" s="75"/>
      <c r="U87" s="75"/>
      <c r="V87" s="75"/>
      <c r="W87" s="75"/>
      <c r="X87" s="75"/>
      <c r="Y87" s="62"/>
      <c r="Z87" s="75"/>
      <c r="AA87" s="75"/>
      <c r="AB87" s="75"/>
      <c r="AC87" s="75"/>
      <c r="AD87" s="75"/>
      <c r="AE87" s="75"/>
      <c r="AF87" s="75"/>
      <c r="AG87" s="75"/>
      <c r="AH87" s="62"/>
      <c r="AI87" s="75"/>
      <c r="AJ87" s="75"/>
      <c r="AK87" s="75"/>
      <c r="AL87" s="75"/>
      <c r="AM87" s="75"/>
      <c r="AN87" s="75"/>
      <c r="AO87" s="75"/>
      <c r="AP87" s="75"/>
      <c r="AQ87" s="62"/>
      <c r="AR87" s="75"/>
      <c r="AS87" s="75"/>
      <c r="AT87" s="75"/>
      <c r="AU87" s="75"/>
      <c r="AV87" s="75"/>
      <c r="AW87" s="75"/>
      <c r="AX87" s="75"/>
      <c r="AY87" s="75"/>
      <c r="AZ87" s="125"/>
    </row>
    <row r="88" spans="1:52" s="13" customFormat="1">
      <c r="A88" s="82"/>
      <c r="B88" s="82"/>
      <c r="C88" s="162"/>
      <c r="D88" s="163"/>
      <c r="E88" s="83"/>
      <c r="F88" s="171"/>
      <c r="G88" s="171"/>
      <c r="H88" s="169"/>
      <c r="I88" s="169"/>
      <c r="J88" s="169"/>
      <c r="K88" s="169"/>
      <c r="L88" s="169"/>
      <c r="M88" s="169"/>
      <c r="N88" s="169"/>
      <c r="O88" s="169"/>
      <c r="P88" s="75"/>
      <c r="Q88" s="75"/>
      <c r="R88" s="75"/>
      <c r="S88" s="75"/>
      <c r="T88" s="75"/>
      <c r="U88" s="75"/>
      <c r="V88" s="75"/>
      <c r="W88" s="75"/>
      <c r="X88" s="75"/>
      <c r="Y88" s="62"/>
      <c r="Z88" s="75"/>
      <c r="AA88" s="75"/>
      <c r="AB88" s="75"/>
      <c r="AC88" s="75"/>
      <c r="AD88" s="75"/>
      <c r="AE88" s="75"/>
      <c r="AF88" s="75"/>
      <c r="AG88" s="75"/>
      <c r="AH88" s="62"/>
      <c r="AI88" s="75"/>
      <c r="AJ88" s="75"/>
      <c r="AK88" s="75"/>
      <c r="AL88" s="75"/>
      <c r="AM88" s="75"/>
      <c r="AN88" s="75"/>
      <c r="AO88" s="75"/>
      <c r="AP88" s="75"/>
      <c r="AQ88" s="62"/>
      <c r="AR88" s="75"/>
      <c r="AS88" s="75"/>
      <c r="AT88" s="75"/>
      <c r="AU88" s="75"/>
      <c r="AV88" s="75"/>
      <c r="AW88" s="75"/>
      <c r="AX88" s="75"/>
      <c r="AY88" s="75"/>
      <c r="AZ88" s="125"/>
    </row>
    <row r="89" spans="1:52" s="13" customFormat="1">
      <c r="A89" s="82"/>
      <c r="B89" s="82"/>
      <c r="C89" s="86"/>
      <c r="D89" s="82"/>
      <c r="E89" s="83"/>
      <c r="F89" s="114"/>
      <c r="G89" s="114"/>
      <c r="H89" s="172"/>
      <c r="I89" s="172"/>
      <c r="J89" s="172"/>
      <c r="K89" s="172"/>
      <c r="L89" s="172"/>
      <c r="M89" s="172"/>
      <c r="N89" s="172"/>
      <c r="O89" s="172"/>
      <c r="P89" s="75"/>
      <c r="Q89" s="75"/>
      <c r="R89" s="75"/>
      <c r="S89" s="75"/>
      <c r="T89" s="75"/>
      <c r="U89" s="75"/>
      <c r="V89" s="75"/>
      <c r="W89" s="75"/>
      <c r="X89" s="75"/>
      <c r="Y89" s="62"/>
      <c r="Z89" s="75"/>
      <c r="AA89" s="75"/>
      <c r="AB89" s="75"/>
      <c r="AC89" s="75"/>
      <c r="AD89" s="75"/>
      <c r="AE89" s="75"/>
      <c r="AF89" s="75"/>
      <c r="AG89" s="75"/>
      <c r="AH89" s="62"/>
      <c r="AI89" s="75"/>
      <c r="AJ89" s="75"/>
      <c r="AK89" s="75"/>
      <c r="AL89" s="75"/>
      <c r="AM89" s="75"/>
      <c r="AN89" s="75"/>
      <c r="AO89" s="75"/>
      <c r="AP89" s="75"/>
      <c r="AQ89" s="62"/>
      <c r="AR89" s="75"/>
      <c r="AS89" s="75"/>
      <c r="AT89" s="75"/>
      <c r="AU89" s="75"/>
      <c r="AV89" s="75"/>
      <c r="AW89" s="75"/>
      <c r="AX89" s="75"/>
      <c r="AY89" s="75"/>
      <c r="AZ89" s="125"/>
    </row>
    <row r="90" spans="1:52" s="13" customFormat="1">
      <c r="A90" s="82"/>
      <c r="B90" s="82"/>
      <c r="C90" s="162"/>
      <c r="D90" s="163"/>
      <c r="E90" s="83"/>
      <c r="F90" s="171"/>
      <c r="G90" s="171"/>
      <c r="H90" s="169"/>
      <c r="I90" s="169"/>
      <c r="J90" s="169"/>
      <c r="K90" s="169"/>
      <c r="L90" s="169"/>
      <c r="M90" s="169"/>
      <c r="N90" s="169"/>
      <c r="O90" s="169"/>
      <c r="P90" s="75"/>
      <c r="Q90" s="75"/>
      <c r="R90" s="75"/>
      <c r="S90" s="75"/>
      <c r="T90" s="75"/>
      <c r="U90" s="75"/>
      <c r="V90" s="75"/>
      <c r="W90" s="75"/>
      <c r="X90" s="75"/>
      <c r="Y90" s="62"/>
      <c r="Z90" s="75"/>
      <c r="AA90" s="75"/>
      <c r="AB90" s="75"/>
      <c r="AC90" s="75"/>
      <c r="AD90" s="75"/>
      <c r="AE90" s="75"/>
      <c r="AF90" s="75"/>
      <c r="AG90" s="75"/>
      <c r="AH90" s="62"/>
      <c r="AI90" s="75"/>
      <c r="AJ90" s="75"/>
      <c r="AK90" s="75"/>
      <c r="AL90" s="75"/>
      <c r="AM90" s="75"/>
      <c r="AN90" s="75"/>
      <c r="AO90" s="75"/>
      <c r="AP90" s="75"/>
      <c r="AQ90" s="62"/>
      <c r="AR90" s="75"/>
      <c r="AS90" s="75"/>
      <c r="AT90" s="75"/>
      <c r="AU90" s="75"/>
      <c r="AV90" s="75"/>
      <c r="AW90" s="75"/>
      <c r="AX90" s="75"/>
      <c r="AY90" s="75"/>
      <c r="AZ90" s="125"/>
    </row>
    <row r="91" spans="1:52" s="13" customFormat="1">
      <c r="A91" s="82"/>
      <c r="B91" s="82"/>
      <c r="C91" s="162"/>
      <c r="D91" s="163"/>
      <c r="E91" s="83"/>
      <c r="F91" s="171"/>
      <c r="G91" s="171"/>
      <c r="H91" s="169"/>
      <c r="I91" s="169"/>
      <c r="J91" s="169"/>
      <c r="K91" s="169"/>
      <c r="L91" s="169"/>
      <c r="M91" s="169"/>
      <c r="N91" s="169"/>
      <c r="O91" s="169"/>
      <c r="P91" s="75"/>
      <c r="Q91" s="75"/>
      <c r="R91" s="75"/>
      <c r="S91" s="75"/>
      <c r="T91" s="75"/>
      <c r="U91" s="75"/>
      <c r="V91" s="75"/>
      <c r="W91" s="75"/>
      <c r="X91" s="75"/>
      <c r="Y91" s="62"/>
      <c r="Z91" s="75"/>
      <c r="AA91" s="75"/>
      <c r="AB91" s="75"/>
      <c r="AC91" s="75"/>
      <c r="AD91" s="75"/>
      <c r="AE91" s="75"/>
      <c r="AF91" s="75"/>
      <c r="AG91" s="75"/>
      <c r="AH91" s="62"/>
      <c r="AI91" s="75"/>
      <c r="AJ91" s="75"/>
      <c r="AK91" s="75"/>
      <c r="AL91" s="75"/>
      <c r="AM91" s="75"/>
      <c r="AN91" s="75"/>
      <c r="AO91" s="75"/>
      <c r="AP91" s="75"/>
      <c r="AQ91" s="62"/>
      <c r="AR91" s="75"/>
      <c r="AS91" s="75"/>
      <c r="AT91" s="75"/>
      <c r="AU91" s="75"/>
      <c r="AV91" s="75"/>
      <c r="AW91" s="75"/>
      <c r="AX91" s="75"/>
      <c r="AY91" s="75"/>
      <c r="AZ91" s="125"/>
    </row>
    <row r="92" spans="1:52" s="13" customFormat="1">
      <c r="A92" s="82"/>
      <c r="B92" s="82"/>
      <c r="C92" s="162"/>
      <c r="D92" s="163"/>
      <c r="E92" s="83"/>
      <c r="F92" s="171"/>
      <c r="G92" s="171"/>
      <c r="H92" s="169"/>
      <c r="I92" s="169"/>
      <c r="J92" s="169"/>
      <c r="K92" s="169"/>
      <c r="L92" s="169"/>
      <c r="M92" s="169"/>
      <c r="N92" s="169"/>
      <c r="O92" s="169"/>
      <c r="P92" s="75"/>
      <c r="Q92" s="75"/>
      <c r="R92" s="75"/>
      <c r="S92" s="75"/>
      <c r="T92" s="75"/>
      <c r="U92" s="75"/>
      <c r="V92" s="75"/>
      <c r="W92" s="75"/>
      <c r="X92" s="75"/>
      <c r="Y92" s="62"/>
      <c r="Z92" s="75"/>
      <c r="AA92" s="75"/>
      <c r="AB92" s="75"/>
      <c r="AC92" s="75"/>
      <c r="AD92" s="75"/>
      <c r="AE92" s="75"/>
      <c r="AF92" s="75"/>
      <c r="AG92" s="75"/>
      <c r="AH92" s="62"/>
      <c r="AI92" s="75"/>
      <c r="AJ92" s="75"/>
      <c r="AK92" s="75"/>
      <c r="AL92" s="75"/>
      <c r="AM92" s="75"/>
      <c r="AN92" s="75"/>
      <c r="AO92" s="75"/>
      <c r="AP92" s="75"/>
      <c r="AQ92" s="62"/>
      <c r="AR92" s="75"/>
      <c r="AS92" s="75"/>
      <c r="AT92" s="75"/>
      <c r="AU92" s="75"/>
      <c r="AV92" s="75"/>
      <c r="AW92" s="75"/>
      <c r="AX92" s="75"/>
      <c r="AY92" s="75"/>
      <c r="AZ92" s="125"/>
    </row>
    <row r="93" spans="1:52" s="173" customFormat="1">
      <c r="A93" s="82"/>
      <c r="B93" s="82"/>
      <c r="C93" s="162"/>
      <c r="D93" s="163"/>
      <c r="E93" s="83"/>
      <c r="F93" s="171"/>
      <c r="G93" s="171"/>
      <c r="H93" s="169"/>
      <c r="I93" s="169"/>
      <c r="J93" s="169"/>
      <c r="K93" s="169"/>
      <c r="L93" s="169"/>
      <c r="M93" s="169"/>
      <c r="N93" s="169"/>
      <c r="O93" s="169"/>
      <c r="P93" s="75"/>
      <c r="Q93" s="75"/>
      <c r="R93" s="75"/>
      <c r="S93" s="75"/>
      <c r="T93" s="75"/>
      <c r="U93" s="75"/>
      <c r="V93" s="75"/>
      <c r="W93" s="75"/>
      <c r="X93" s="75"/>
      <c r="Y93" s="62"/>
      <c r="Z93" s="75"/>
      <c r="AA93" s="75"/>
      <c r="AB93" s="75"/>
      <c r="AC93" s="75"/>
      <c r="AD93" s="75"/>
      <c r="AE93" s="75"/>
      <c r="AF93" s="75"/>
      <c r="AG93" s="75"/>
      <c r="AH93" s="62"/>
      <c r="AI93" s="75"/>
      <c r="AJ93" s="75"/>
      <c r="AK93" s="75"/>
      <c r="AL93" s="75"/>
      <c r="AM93" s="75"/>
      <c r="AN93" s="75"/>
      <c r="AO93" s="75"/>
      <c r="AP93" s="75"/>
      <c r="AQ93" s="62"/>
      <c r="AR93" s="75"/>
      <c r="AS93" s="75"/>
      <c r="AT93" s="75"/>
      <c r="AU93" s="75"/>
      <c r="AV93" s="75"/>
      <c r="AW93" s="75"/>
      <c r="AX93" s="75"/>
      <c r="AY93" s="75"/>
      <c r="AZ93" s="125"/>
    </row>
    <row r="94" spans="1:52" s="173" customFormat="1">
      <c r="A94" s="82"/>
      <c r="B94" s="82"/>
      <c r="C94" s="86"/>
      <c r="D94" s="82"/>
      <c r="E94" s="83"/>
      <c r="F94" s="114"/>
      <c r="G94" s="114"/>
      <c r="H94" s="172"/>
      <c r="I94" s="172"/>
      <c r="J94" s="172"/>
      <c r="K94" s="172"/>
      <c r="L94" s="172"/>
      <c r="M94" s="172"/>
      <c r="N94" s="172"/>
      <c r="O94" s="172"/>
      <c r="P94" s="75"/>
      <c r="Q94" s="75"/>
      <c r="R94" s="75"/>
      <c r="S94" s="75"/>
      <c r="T94" s="75"/>
      <c r="U94" s="75"/>
      <c r="V94" s="75"/>
      <c r="W94" s="75"/>
      <c r="X94" s="75"/>
      <c r="Y94" s="62"/>
      <c r="Z94" s="75"/>
      <c r="AA94" s="75"/>
      <c r="AB94" s="75"/>
      <c r="AC94" s="75"/>
      <c r="AD94" s="75"/>
      <c r="AE94" s="75"/>
      <c r="AF94" s="75"/>
      <c r="AG94" s="75"/>
      <c r="AH94" s="62"/>
      <c r="AI94" s="75"/>
      <c r="AJ94" s="75"/>
      <c r="AK94" s="75"/>
      <c r="AL94" s="75"/>
      <c r="AM94" s="75"/>
      <c r="AN94" s="75"/>
      <c r="AO94" s="75"/>
      <c r="AP94" s="75"/>
      <c r="AQ94" s="62"/>
      <c r="AR94" s="75"/>
      <c r="AS94" s="75"/>
      <c r="AT94" s="75"/>
      <c r="AU94" s="75"/>
      <c r="AV94" s="75"/>
      <c r="AW94" s="75"/>
      <c r="AX94" s="75"/>
      <c r="AY94" s="75"/>
      <c r="AZ94" s="125"/>
    </row>
    <row r="95" spans="1:52" s="173" customFormat="1">
      <c r="A95" s="82"/>
      <c r="B95" s="82"/>
      <c r="C95" s="86"/>
      <c r="D95" s="82"/>
      <c r="E95" s="83"/>
      <c r="F95" s="114"/>
      <c r="G95" s="114"/>
      <c r="H95" s="172"/>
      <c r="I95" s="172"/>
      <c r="J95" s="172"/>
      <c r="K95" s="172"/>
      <c r="L95" s="172"/>
      <c r="M95" s="172"/>
      <c r="N95" s="172"/>
      <c r="O95" s="172"/>
      <c r="P95" s="75"/>
      <c r="Q95" s="75"/>
      <c r="R95" s="75"/>
      <c r="S95" s="75"/>
      <c r="T95" s="75"/>
      <c r="U95" s="75"/>
      <c r="V95" s="75"/>
      <c r="W95" s="75"/>
      <c r="X95" s="75"/>
      <c r="Y95" s="62"/>
      <c r="Z95" s="75"/>
      <c r="AA95" s="75"/>
      <c r="AB95" s="75"/>
      <c r="AC95" s="75"/>
      <c r="AD95" s="75"/>
      <c r="AE95" s="75"/>
      <c r="AF95" s="75"/>
      <c r="AG95" s="75"/>
      <c r="AH95" s="62"/>
      <c r="AI95" s="75"/>
      <c r="AJ95" s="75"/>
      <c r="AK95" s="75"/>
      <c r="AL95" s="75"/>
      <c r="AM95" s="75"/>
      <c r="AN95" s="75"/>
      <c r="AO95" s="75"/>
      <c r="AP95" s="75"/>
      <c r="AQ95" s="62"/>
      <c r="AR95" s="75"/>
      <c r="AS95" s="75"/>
      <c r="AT95" s="75"/>
      <c r="AU95" s="75"/>
      <c r="AV95" s="75"/>
      <c r="AW95" s="75"/>
      <c r="AX95" s="75"/>
      <c r="AY95" s="75"/>
      <c r="AZ95" s="125"/>
    </row>
    <row r="96" spans="1:52" s="13" customFormat="1">
      <c r="A96" s="82"/>
      <c r="B96" s="82"/>
      <c r="C96" s="162" t="s">
        <v>141</v>
      </c>
      <c r="D96" s="82"/>
      <c r="E96" s="83"/>
      <c r="F96" s="114"/>
      <c r="G96" s="114"/>
      <c r="H96" s="172"/>
      <c r="I96" s="172"/>
      <c r="J96" s="172"/>
      <c r="K96" s="172"/>
      <c r="L96" s="172"/>
      <c r="M96" s="172"/>
      <c r="N96" s="172"/>
      <c r="O96" s="172"/>
      <c r="P96" s="75"/>
      <c r="Q96" s="75"/>
      <c r="R96" s="75"/>
      <c r="S96" s="75"/>
      <c r="T96" s="75"/>
      <c r="U96" s="75"/>
      <c r="V96" s="75"/>
      <c r="W96" s="75"/>
      <c r="X96" s="75"/>
      <c r="Y96" s="62"/>
      <c r="Z96" s="75"/>
      <c r="AA96" s="75"/>
      <c r="AB96" s="75"/>
      <c r="AC96" s="75"/>
      <c r="AD96" s="75"/>
      <c r="AE96" s="75"/>
      <c r="AF96" s="75"/>
      <c r="AG96" s="75"/>
      <c r="AH96" s="62"/>
      <c r="AI96" s="75"/>
      <c r="AJ96" s="75"/>
      <c r="AK96" s="75"/>
      <c r="AL96" s="75"/>
      <c r="AM96" s="75"/>
      <c r="AN96" s="75"/>
      <c r="AO96" s="75"/>
      <c r="AP96" s="75"/>
      <c r="AQ96" s="62"/>
      <c r="AR96" s="75"/>
      <c r="AS96" s="75"/>
      <c r="AT96" s="75"/>
      <c r="AU96" s="75"/>
      <c r="AV96" s="75"/>
      <c r="AW96" s="75"/>
      <c r="AX96" s="75"/>
      <c r="AY96" s="75"/>
      <c r="AZ96" s="125"/>
    </row>
    <row r="97" spans="1:53" s="13" customFormat="1">
      <c r="A97" s="82"/>
      <c r="B97" s="82"/>
      <c r="C97" s="86"/>
      <c r="D97" s="82"/>
      <c r="E97" s="83"/>
      <c r="F97" s="114"/>
      <c r="G97" s="114"/>
      <c r="H97" s="172"/>
      <c r="I97" s="172"/>
      <c r="J97" s="172"/>
      <c r="K97" s="172"/>
      <c r="L97" s="172"/>
      <c r="M97" s="172"/>
      <c r="N97" s="172"/>
      <c r="O97" s="172"/>
      <c r="P97" s="75"/>
      <c r="Q97" s="75"/>
      <c r="R97" s="75"/>
      <c r="S97" s="75"/>
      <c r="T97" s="75"/>
      <c r="U97" s="75"/>
      <c r="V97" s="75"/>
      <c r="W97" s="75"/>
      <c r="X97" s="75"/>
      <c r="Y97" s="62"/>
      <c r="Z97" s="75"/>
      <c r="AA97" s="75"/>
      <c r="AB97" s="75"/>
      <c r="AC97" s="75"/>
      <c r="AD97" s="75"/>
      <c r="AE97" s="75"/>
      <c r="AF97" s="75"/>
      <c r="AG97" s="75"/>
      <c r="AH97" s="62"/>
      <c r="AI97" s="75"/>
      <c r="AJ97" s="75"/>
      <c r="AK97" s="75"/>
      <c r="AL97" s="75"/>
      <c r="AM97" s="75"/>
      <c r="AN97" s="75"/>
      <c r="AO97" s="75"/>
      <c r="AP97" s="75"/>
      <c r="AQ97" s="62"/>
      <c r="AR97" s="75"/>
      <c r="AS97" s="75"/>
      <c r="AT97" s="75"/>
      <c r="AU97" s="75"/>
      <c r="AV97" s="75"/>
      <c r="AW97" s="75"/>
      <c r="AX97" s="75"/>
      <c r="AY97" s="75"/>
      <c r="AZ97" s="125"/>
    </row>
    <row r="98" spans="1:53" s="13" customFormat="1">
      <c r="A98" s="82"/>
      <c r="B98" s="82"/>
      <c r="C98" s="162"/>
      <c r="D98" s="163"/>
      <c r="E98" s="83"/>
      <c r="F98" s="171"/>
      <c r="G98" s="171"/>
      <c r="H98" s="169"/>
      <c r="I98" s="169"/>
      <c r="J98" s="169"/>
      <c r="K98" s="169"/>
      <c r="L98" s="169"/>
      <c r="M98" s="169"/>
      <c r="N98" s="169"/>
      <c r="O98" s="169"/>
      <c r="P98" s="75"/>
      <c r="Q98" s="75"/>
      <c r="R98" s="75"/>
      <c r="S98" s="75"/>
      <c r="T98" s="75"/>
      <c r="U98" s="75"/>
      <c r="V98" s="75"/>
      <c r="W98" s="75"/>
      <c r="X98" s="75"/>
      <c r="Y98" s="62"/>
      <c r="Z98" s="75"/>
      <c r="AA98" s="75"/>
      <c r="AB98" s="75"/>
      <c r="AC98" s="75"/>
      <c r="AD98" s="75"/>
      <c r="AE98" s="75"/>
      <c r="AF98" s="75"/>
      <c r="AG98" s="75"/>
      <c r="AH98" s="62"/>
      <c r="AI98" s="75"/>
      <c r="AJ98" s="75"/>
      <c r="AK98" s="75"/>
      <c r="AL98" s="75"/>
      <c r="AM98" s="75"/>
      <c r="AN98" s="75"/>
      <c r="AO98" s="75"/>
      <c r="AP98" s="75"/>
      <c r="AQ98" s="62"/>
      <c r="AR98" s="75"/>
      <c r="AS98" s="75"/>
      <c r="AT98" s="75"/>
      <c r="AU98" s="75"/>
      <c r="AV98" s="75"/>
      <c r="AW98" s="75"/>
      <c r="AX98" s="75"/>
      <c r="AY98" s="75"/>
      <c r="AZ98" s="125"/>
    </row>
    <row r="99" spans="1:53" s="13" customFormat="1">
      <c r="A99" s="82"/>
      <c r="B99" s="82"/>
      <c r="C99" s="162"/>
      <c r="D99" s="163"/>
      <c r="E99" s="83"/>
      <c r="F99" s="171"/>
      <c r="G99" s="171"/>
      <c r="H99" s="169"/>
      <c r="I99" s="169"/>
      <c r="J99" s="169"/>
      <c r="K99" s="169"/>
      <c r="L99" s="169"/>
      <c r="M99" s="169"/>
      <c r="N99" s="169"/>
      <c r="O99" s="169"/>
      <c r="P99" s="75"/>
      <c r="Q99" s="75"/>
      <c r="R99" s="75"/>
      <c r="S99" s="75"/>
      <c r="T99" s="75"/>
      <c r="U99" s="75"/>
      <c r="V99" s="75"/>
      <c r="W99" s="75"/>
      <c r="X99" s="75"/>
      <c r="Y99" s="62"/>
      <c r="Z99" s="75"/>
      <c r="AA99" s="75"/>
      <c r="AB99" s="75"/>
      <c r="AC99" s="75"/>
      <c r="AD99" s="75"/>
      <c r="AE99" s="75"/>
      <c r="AF99" s="75"/>
      <c r="AG99" s="75"/>
      <c r="AH99" s="62"/>
      <c r="AI99" s="75"/>
      <c r="AJ99" s="75"/>
      <c r="AK99" s="75"/>
      <c r="AL99" s="75"/>
      <c r="AM99" s="75"/>
      <c r="AN99" s="75"/>
      <c r="AO99" s="75"/>
      <c r="AP99" s="75"/>
      <c r="AQ99" s="62"/>
      <c r="AR99" s="75"/>
      <c r="AS99" s="75"/>
      <c r="AT99" s="75"/>
      <c r="AU99" s="75"/>
      <c r="AV99" s="75"/>
      <c r="AW99" s="75"/>
      <c r="AX99" s="75"/>
      <c r="AY99" s="75"/>
      <c r="AZ99" s="125"/>
    </row>
    <row r="100" spans="1:53" s="13" customFormat="1">
      <c r="A100" s="82"/>
      <c r="B100" s="82"/>
      <c r="C100" s="162"/>
      <c r="D100" s="163"/>
      <c r="E100" s="83"/>
      <c r="F100" s="171"/>
      <c r="G100" s="171"/>
      <c r="H100" s="169"/>
      <c r="I100" s="169"/>
      <c r="J100" s="169"/>
      <c r="K100" s="169"/>
      <c r="L100" s="169"/>
      <c r="M100" s="169"/>
      <c r="N100" s="169"/>
      <c r="O100" s="169"/>
      <c r="P100" s="75"/>
      <c r="Q100" s="75"/>
      <c r="R100" s="75"/>
      <c r="S100" s="75"/>
      <c r="T100" s="75"/>
      <c r="U100" s="75"/>
      <c r="V100" s="75"/>
      <c r="W100" s="75"/>
      <c r="X100" s="75"/>
      <c r="Y100" s="62"/>
      <c r="Z100" s="75"/>
      <c r="AA100" s="75"/>
      <c r="AB100" s="75"/>
      <c r="AC100" s="75"/>
      <c r="AD100" s="75"/>
      <c r="AE100" s="75"/>
      <c r="AF100" s="75"/>
      <c r="AG100" s="75"/>
      <c r="AH100" s="62"/>
      <c r="AI100" s="75"/>
      <c r="AJ100" s="75"/>
      <c r="AK100" s="75"/>
      <c r="AL100" s="75"/>
      <c r="AM100" s="75"/>
      <c r="AN100" s="75"/>
      <c r="AO100" s="75"/>
      <c r="AP100" s="75"/>
      <c r="AQ100" s="108"/>
      <c r="AR100" s="75"/>
      <c r="AS100" s="75"/>
      <c r="AT100" s="75"/>
      <c r="AU100" s="75"/>
      <c r="AV100" s="75"/>
      <c r="AW100" s="75"/>
      <c r="AX100" s="75"/>
      <c r="AY100" s="75"/>
      <c r="AZ100" s="125"/>
    </row>
    <row r="101" spans="1:53" s="13" customFormat="1">
      <c r="A101" s="160"/>
      <c r="B101" s="82"/>
      <c r="C101" s="162"/>
      <c r="D101" s="163"/>
      <c r="E101" s="83"/>
      <c r="F101" s="171"/>
      <c r="G101" s="171"/>
      <c r="H101" s="169"/>
      <c r="I101" s="169"/>
      <c r="J101" s="169"/>
      <c r="K101" s="169"/>
      <c r="L101" s="169"/>
      <c r="M101" s="169"/>
      <c r="N101" s="169"/>
      <c r="O101" s="16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125"/>
    </row>
    <row r="102" spans="1:53" s="13" customFormat="1">
      <c r="A102" s="82"/>
      <c r="B102" s="82"/>
      <c r="C102" s="162"/>
      <c r="D102" s="163"/>
      <c r="E102" s="83"/>
      <c r="F102" s="171"/>
      <c r="G102" s="171"/>
      <c r="H102" s="169"/>
      <c r="I102" s="169"/>
      <c r="J102" s="169"/>
      <c r="K102" s="169"/>
      <c r="L102" s="169"/>
      <c r="M102" s="169"/>
      <c r="N102" s="169"/>
      <c r="O102" s="169"/>
      <c r="P102" s="75"/>
      <c r="Q102" s="75"/>
      <c r="R102" s="75"/>
      <c r="S102" s="75"/>
      <c r="T102" s="75"/>
      <c r="U102" s="75"/>
      <c r="V102" s="75"/>
      <c r="W102" s="75"/>
      <c r="X102" s="75"/>
      <c r="Y102" s="62"/>
      <c r="Z102" s="75"/>
      <c r="AA102" s="75"/>
      <c r="AB102" s="75"/>
      <c r="AC102" s="75"/>
      <c r="AD102" s="75"/>
      <c r="AE102" s="75"/>
      <c r="AF102" s="75"/>
      <c r="AG102" s="75"/>
      <c r="AH102" s="62"/>
      <c r="AI102" s="75"/>
      <c r="AJ102" s="75"/>
      <c r="AK102" s="75"/>
      <c r="AL102" s="75"/>
      <c r="AM102" s="75"/>
      <c r="AN102" s="75"/>
      <c r="AO102" s="75"/>
      <c r="AP102" s="75"/>
      <c r="AQ102" s="108"/>
      <c r="AR102" s="75"/>
      <c r="AS102" s="75"/>
      <c r="AT102" s="75"/>
      <c r="AU102" s="75"/>
      <c r="AV102" s="75"/>
      <c r="AW102" s="75"/>
      <c r="AX102" s="75"/>
      <c r="AY102" s="75"/>
      <c r="AZ102" s="125"/>
    </row>
    <row r="103" spans="1:53" s="13" customFormat="1">
      <c r="A103" s="82"/>
      <c r="B103" s="82"/>
      <c r="C103" s="162"/>
      <c r="D103" s="163"/>
      <c r="E103" s="83"/>
      <c r="F103" s="171"/>
      <c r="G103" s="171"/>
      <c r="H103" s="169"/>
      <c r="I103" s="169"/>
      <c r="J103" s="169"/>
      <c r="K103" s="169"/>
      <c r="L103" s="169"/>
      <c r="M103" s="169"/>
      <c r="N103" s="169"/>
      <c r="O103" s="169"/>
      <c r="P103" s="75"/>
      <c r="Q103" s="75"/>
      <c r="R103" s="75"/>
      <c r="S103" s="75"/>
      <c r="T103" s="75"/>
      <c r="U103" s="75"/>
      <c r="V103" s="75"/>
      <c r="W103" s="75"/>
      <c r="X103" s="75"/>
      <c r="Y103" s="62"/>
      <c r="Z103" s="75"/>
      <c r="AA103" s="75"/>
      <c r="AB103" s="75"/>
      <c r="AC103" s="75"/>
      <c r="AD103" s="75"/>
      <c r="AE103" s="75"/>
      <c r="AF103" s="75"/>
      <c r="AG103" s="75"/>
      <c r="AH103" s="62"/>
      <c r="AI103" s="75"/>
      <c r="AJ103" s="75"/>
      <c r="AK103" s="75"/>
      <c r="AL103" s="75"/>
      <c r="AM103" s="75"/>
      <c r="AN103" s="75"/>
      <c r="AO103" s="75"/>
      <c r="AP103" s="75"/>
      <c r="AQ103" s="108"/>
      <c r="AR103" s="75"/>
      <c r="AS103" s="75"/>
      <c r="AT103" s="75"/>
      <c r="AU103" s="75"/>
      <c r="AV103" s="75"/>
      <c r="AW103" s="75"/>
      <c r="AX103" s="75"/>
      <c r="AY103" s="75"/>
      <c r="AZ103" s="125"/>
    </row>
    <row r="104" spans="1:53" s="176" customFormat="1">
      <c r="A104" s="164"/>
      <c r="B104" s="164"/>
      <c r="C104" s="162"/>
      <c r="D104" s="163"/>
      <c r="E104" s="83"/>
      <c r="F104" s="171"/>
      <c r="G104" s="171"/>
      <c r="H104" s="169"/>
      <c r="I104" s="169"/>
      <c r="J104" s="169"/>
      <c r="K104" s="169"/>
      <c r="L104" s="169"/>
      <c r="M104" s="169"/>
      <c r="N104" s="169"/>
      <c r="O104" s="169"/>
      <c r="P104" s="90"/>
      <c r="Q104" s="90"/>
      <c r="R104" s="90"/>
      <c r="S104" s="90"/>
      <c r="T104" s="90"/>
      <c r="U104" s="90"/>
      <c r="V104" s="90"/>
      <c r="W104" s="90"/>
      <c r="X104" s="90"/>
      <c r="Y104" s="91"/>
      <c r="Z104" s="90"/>
      <c r="AA104" s="90"/>
      <c r="AB104" s="90"/>
      <c r="AC104" s="90"/>
      <c r="AD104" s="90"/>
      <c r="AE104" s="90"/>
      <c r="AF104" s="90"/>
      <c r="AG104" s="90"/>
      <c r="AH104" s="91"/>
      <c r="AI104" s="90"/>
      <c r="AJ104" s="90"/>
      <c r="AK104" s="90"/>
      <c r="AL104" s="90"/>
      <c r="AM104" s="90"/>
      <c r="AN104" s="90"/>
      <c r="AO104" s="90"/>
      <c r="AP104" s="90"/>
      <c r="AQ104" s="92"/>
      <c r="AR104" s="90"/>
      <c r="AS104" s="90"/>
      <c r="AT104" s="90"/>
      <c r="AU104" s="90"/>
      <c r="AV104" s="90"/>
      <c r="AW104" s="90"/>
      <c r="AX104" s="90"/>
      <c r="AY104" s="90"/>
      <c r="AZ104" s="174"/>
      <c r="BA104" s="175"/>
    </row>
    <row r="105" spans="1:53" s="175" customFormat="1">
      <c r="A105" s="164"/>
      <c r="B105" s="164"/>
      <c r="C105" s="162"/>
      <c r="D105" s="163"/>
      <c r="E105" s="83"/>
      <c r="F105" s="171"/>
      <c r="G105" s="171"/>
      <c r="H105" s="169"/>
      <c r="I105" s="169"/>
      <c r="J105" s="169"/>
      <c r="K105" s="169"/>
      <c r="L105" s="169"/>
      <c r="M105" s="169"/>
      <c r="N105" s="169"/>
      <c r="O105" s="169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90"/>
      <c r="AA105" s="90"/>
      <c r="AB105" s="90"/>
      <c r="AC105" s="90"/>
      <c r="AD105" s="90"/>
      <c r="AE105" s="90"/>
      <c r="AF105" s="90"/>
      <c r="AG105" s="90"/>
      <c r="AH105" s="91"/>
      <c r="AI105" s="90"/>
      <c r="AJ105" s="90"/>
      <c r="AK105" s="90"/>
      <c r="AL105" s="90"/>
      <c r="AM105" s="90"/>
      <c r="AN105" s="90"/>
      <c r="AO105" s="90"/>
      <c r="AP105" s="90"/>
      <c r="AQ105" s="92"/>
      <c r="AR105" s="90"/>
      <c r="AS105" s="90"/>
      <c r="AT105" s="90"/>
      <c r="AU105" s="90"/>
      <c r="AV105" s="90"/>
      <c r="AW105" s="90"/>
      <c r="AX105" s="90"/>
      <c r="AY105" s="90"/>
      <c r="AZ105" s="174"/>
    </row>
    <row r="106" spans="1:53" s="175" customFormat="1">
      <c r="A106" s="164"/>
      <c r="B106" s="164"/>
      <c r="C106" s="162"/>
      <c r="D106" s="163"/>
      <c r="E106" s="83"/>
      <c r="F106" s="171"/>
      <c r="G106" s="171"/>
      <c r="H106" s="169"/>
      <c r="I106" s="169"/>
      <c r="J106" s="169"/>
      <c r="K106" s="169"/>
      <c r="L106" s="169"/>
      <c r="M106" s="169"/>
      <c r="N106" s="169"/>
      <c r="O106" s="169"/>
      <c r="P106" s="90"/>
      <c r="Q106" s="90"/>
      <c r="R106" s="90"/>
      <c r="S106" s="90"/>
      <c r="T106" s="90"/>
      <c r="U106" s="90"/>
      <c r="V106" s="90"/>
      <c r="W106" s="90"/>
      <c r="X106" s="90"/>
      <c r="Y106" s="91"/>
      <c r="Z106" s="90"/>
      <c r="AA106" s="90"/>
      <c r="AB106" s="90"/>
      <c r="AC106" s="90"/>
      <c r="AD106" s="90"/>
      <c r="AE106" s="90"/>
      <c r="AF106" s="90"/>
      <c r="AG106" s="90"/>
      <c r="AH106" s="91"/>
      <c r="AI106" s="90"/>
      <c r="AJ106" s="90"/>
      <c r="AK106" s="90"/>
      <c r="AL106" s="90"/>
      <c r="AM106" s="90"/>
      <c r="AN106" s="90"/>
      <c r="AO106" s="90"/>
      <c r="AP106" s="90"/>
      <c r="AQ106" s="92"/>
      <c r="AR106" s="90"/>
      <c r="AS106" s="90"/>
      <c r="AT106" s="90"/>
      <c r="AU106" s="90"/>
      <c r="AV106" s="90"/>
      <c r="AW106" s="90"/>
      <c r="AX106" s="90"/>
      <c r="AY106" s="90"/>
      <c r="AZ106" s="174"/>
    </row>
    <row r="107" spans="1:53" s="175" customFormat="1">
      <c r="A107" s="164"/>
      <c r="B107" s="164"/>
      <c r="C107" s="162"/>
      <c r="D107" s="163"/>
      <c r="E107" s="83"/>
      <c r="F107" s="171"/>
      <c r="G107" s="171"/>
      <c r="H107" s="169"/>
      <c r="I107" s="169"/>
      <c r="J107" s="169"/>
      <c r="K107" s="169"/>
      <c r="L107" s="169"/>
      <c r="M107" s="169"/>
      <c r="N107" s="169"/>
      <c r="O107" s="169"/>
      <c r="P107" s="90"/>
      <c r="Q107" s="90"/>
      <c r="R107" s="90"/>
      <c r="S107" s="90"/>
      <c r="T107" s="90"/>
      <c r="U107" s="90"/>
      <c r="V107" s="90"/>
      <c r="W107" s="90"/>
      <c r="X107" s="90"/>
      <c r="Y107" s="91"/>
      <c r="Z107" s="90"/>
      <c r="AA107" s="90"/>
      <c r="AB107" s="90"/>
      <c r="AC107" s="90"/>
      <c r="AD107" s="90"/>
      <c r="AE107" s="90"/>
      <c r="AF107" s="90"/>
      <c r="AG107" s="90"/>
      <c r="AH107" s="91"/>
      <c r="AI107" s="90"/>
      <c r="AJ107" s="90"/>
      <c r="AK107" s="90"/>
      <c r="AL107" s="90"/>
      <c r="AM107" s="90"/>
      <c r="AN107" s="90"/>
      <c r="AO107" s="90"/>
      <c r="AP107" s="90"/>
      <c r="AQ107" s="92"/>
      <c r="AR107" s="90"/>
      <c r="AS107" s="90"/>
      <c r="AT107" s="90"/>
      <c r="AU107" s="90"/>
      <c r="AV107" s="90"/>
      <c r="AW107" s="90"/>
      <c r="AX107" s="90"/>
      <c r="AY107" s="90"/>
      <c r="AZ107" s="174"/>
    </row>
    <row r="108" spans="1:53" s="13" customFormat="1">
      <c r="A108" s="82"/>
      <c r="B108" s="82"/>
      <c r="C108" s="83" t="s">
        <v>143</v>
      </c>
      <c r="D108" s="148"/>
      <c r="E108" s="110"/>
      <c r="F108" s="114"/>
      <c r="G108" s="78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62"/>
      <c r="Z108" s="75"/>
      <c r="AA108" s="75"/>
      <c r="AB108" s="75"/>
      <c r="AC108" s="75"/>
      <c r="AD108" s="75"/>
      <c r="AE108" s="75"/>
      <c r="AF108" s="75"/>
      <c r="AG108" s="75"/>
      <c r="AH108" s="62"/>
      <c r="AI108" s="75"/>
      <c r="AJ108" s="75"/>
      <c r="AK108" s="75"/>
      <c r="AL108" s="75"/>
      <c r="AM108" s="75"/>
      <c r="AN108" s="75"/>
      <c r="AO108" s="75"/>
      <c r="AP108" s="75"/>
      <c r="AQ108" s="62"/>
      <c r="AR108" s="75"/>
      <c r="AS108" s="75"/>
      <c r="AT108" s="75"/>
      <c r="AU108" s="75"/>
      <c r="AV108" s="75"/>
      <c r="AW108" s="75"/>
      <c r="AX108" s="75"/>
      <c r="AY108" s="75"/>
      <c r="AZ108" s="125"/>
    </row>
    <row r="109" spans="1:53" s="13" customFormat="1">
      <c r="A109" s="82"/>
      <c r="B109" s="82"/>
      <c r="C109" s="83"/>
      <c r="D109" s="148"/>
      <c r="E109" s="110"/>
      <c r="F109" s="114"/>
      <c r="G109" s="78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62"/>
      <c r="Z109" s="75"/>
      <c r="AA109" s="75"/>
      <c r="AB109" s="75"/>
      <c r="AC109" s="75"/>
      <c r="AD109" s="75"/>
      <c r="AE109" s="75"/>
      <c r="AF109" s="75"/>
      <c r="AG109" s="75"/>
      <c r="AH109" s="62"/>
      <c r="AI109" s="75"/>
      <c r="AJ109" s="75"/>
      <c r="AK109" s="75"/>
      <c r="AL109" s="75"/>
      <c r="AM109" s="75"/>
      <c r="AN109" s="75"/>
      <c r="AO109" s="75"/>
      <c r="AP109" s="75"/>
      <c r="AQ109" s="62"/>
      <c r="AR109" s="75"/>
      <c r="AS109" s="75"/>
      <c r="AT109" s="75"/>
      <c r="AU109" s="75"/>
      <c r="AV109" s="75"/>
      <c r="AW109" s="75"/>
      <c r="AX109" s="75"/>
      <c r="AY109" s="75"/>
      <c r="AZ109" s="125"/>
    </row>
    <row r="110" spans="1:53" s="13" customFormat="1">
      <c r="A110" s="82"/>
      <c r="B110" s="82"/>
      <c r="C110" s="83"/>
      <c r="D110" s="148"/>
      <c r="E110" s="110"/>
      <c r="F110" s="114"/>
      <c r="G110" s="78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62"/>
      <c r="Z110" s="75"/>
      <c r="AA110" s="75"/>
      <c r="AB110" s="75"/>
      <c r="AC110" s="75"/>
      <c r="AD110" s="75"/>
      <c r="AE110" s="75"/>
      <c r="AF110" s="75"/>
      <c r="AG110" s="75"/>
      <c r="AH110" s="62"/>
      <c r="AI110" s="75"/>
      <c r="AJ110" s="75"/>
      <c r="AK110" s="75"/>
      <c r="AL110" s="75"/>
      <c r="AM110" s="75"/>
      <c r="AN110" s="75"/>
      <c r="AO110" s="75"/>
      <c r="AP110" s="75"/>
      <c r="AQ110" s="62"/>
      <c r="AR110" s="75"/>
      <c r="AS110" s="75"/>
      <c r="AT110" s="75"/>
      <c r="AU110" s="75"/>
      <c r="AV110" s="75"/>
      <c r="AW110" s="75"/>
      <c r="AX110" s="75"/>
      <c r="AY110" s="75"/>
      <c r="AZ110" s="125"/>
    </row>
    <row r="111" spans="1:53" s="13" customFormat="1">
      <c r="A111" s="82"/>
      <c r="B111" s="82"/>
      <c r="C111" s="83"/>
      <c r="D111" s="148"/>
      <c r="E111" s="110"/>
      <c r="F111" s="114"/>
      <c r="G111" s="78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62"/>
      <c r="Z111" s="75"/>
      <c r="AA111" s="75"/>
      <c r="AB111" s="75"/>
      <c r="AC111" s="75"/>
      <c r="AD111" s="75"/>
      <c r="AE111" s="75"/>
      <c r="AF111" s="75"/>
      <c r="AG111" s="75"/>
      <c r="AH111" s="62"/>
      <c r="AI111" s="75"/>
      <c r="AJ111" s="75"/>
      <c r="AK111" s="75"/>
      <c r="AL111" s="75"/>
      <c r="AM111" s="75"/>
      <c r="AN111" s="75"/>
      <c r="AO111" s="75"/>
      <c r="AP111" s="75"/>
      <c r="AQ111" s="62"/>
      <c r="AR111" s="75"/>
      <c r="AS111" s="75"/>
      <c r="AT111" s="75"/>
      <c r="AU111" s="75"/>
      <c r="AV111" s="75"/>
      <c r="AW111" s="75"/>
      <c r="AX111" s="75"/>
      <c r="AY111" s="75"/>
      <c r="AZ111" s="125"/>
    </row>
    <row r="112" spans="1:53" s="13" customFormat="1">
      <c r="A112" s="82"/>
      <c r="B112" s="82"/>
      <c r="C112" s="83"/>
      <c r="D112" s="148"/>
      <c r="E112" s="110"/>
      <c r="F112" s="114"/>
      <c r="G112" s="78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62"/>
      <c r="Z112" s="75"/>
      <c r="AA112" s="75"/>
      <c r="AB112" s="75"/>
      <c r="AC112" s="75"/>
      <c r="AD112" s="75"/>
      <c r="AE112" s="75"/>
      <c r="AF112" s="75"/>
      <c r="AG112" s="75"/>
      <c r="AH112" s="62"/>
      <c r="AI112" s="75"/>
      <c r="AJ112" s="75"/>
      <c r="AK112" s="75"/>
      <c r="AL112" s="75"/>
      <c r="AM112" s="75"/>
      <c r="AN112" s="75"/>
      <c r="AO112" s="75"/>
      <c r="AP112" s="75"/>
      <c r="AQ112" s="62"/>
      <c r="AR112" s="75"/>
      <c r="AS112" s="75"/>
      <c r="AT112" s="75"/>
      <c r="AU112" s="75"/>
      <c r="AV112" s="75"/>
      <c r="AW112" s="75"/>
      <c r="AX112" s="75"/>
      <c r="AY112" s="75"/>
      <c r="AZ112" s="125"/>
    </row>
    <row r="113" spans="1:52" s="13" customFormat="1">
      <c r="A113" s="82"/>
      <c r="B113" s="82"/>
      <c r="C113" s="83"/>
      <c r="D113" s="148"/>
      <c r="E113" s="110"/>
      <c r="F113" s="114"/>
      <c r="G113" s="78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62"/>
      <c r="Z113" s="75"/>
      <c r="AA113" s="75"/>
      <c r="AB113" s="75"/>
      <c r="AC113" s="75"/>
      <c r="AD113" s="75"/>
      <c r="AE113" s="75"/>
      <c r="AF113" s="75"/>
      <c r="AG113" s="75"/>
      <c r="AH113" s="62"/>
      <c r="AI113" s="75"/>
      <c r="AJ113" s="75"/>
      <c r="AK113" s="75"/>
      <c r="AL113" s="75"/>
      <c r="AM113" s="75"/>
      <c r="AN113" s="75"/>
      <c r="AO113" s="75"/>
      <c r="AP113" s="75"/>
      <c r="AQ113" s="62"/>
      <c r="AR113" s="75"/>
      <c r="AS113" s="75"/>
      <c r="AT113" s="75"/>
      <c r="AU113" s="75"/>
      <c r="AV113" s="75"/>
      <c r="AW113" s="75"/>
      <c r="AX113" s="75"/>
      <c r="AY113" s="75"/>
      <c r="AZ113" s="125"/>
    </row>
    <row r="114" spans="1:52" s="13" customFormat="1">
      <c r="A114" s="82"/>
      <c r="B114" s="82"/>
      <c r="C114" s="83"/>
      <c r="D114" s="148"/>
      <c r="E114" s="110"/>
      <c r="F114" s="114"/>
      <c r="G114" s="78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62"/>
      <c r="Z114" s="75"/>
      <c r="AA114" s="75"/>
      <c r="AB114" s="75"/>
      <c r="AC114" s="75"/>
      <c r="AD114" s="75"/>
      <c r="AE114" s="75"/>
      <c r="AF114" s="75"/>
      <c r="AG114" s="75"/>
      <c r="AH114" s="62"/>
      <c r="AI114" s="75"/>
      <c r="AJ114" s="75"/>
      <c r="AK114" s="75"/>
      <c r="AL114" s="75"/>
      <c r="AM114" s="75"/>
      <c r="AN114" s="75"/>
      <c r="AO114" s="75"/>
      <c r="AP114" s="75"/>
      <c r="AQ114" s="62"/>
      <c r="AR114" s="75"/>
      <c r="AS114" s="75"/>
      <c r="AT114" s="75"/>
      <c r="AU114" s="75"/>
      <c r="AV114" s="75"/>
      <c r="AW114" s="75"/>
      <c r="AX114" s="75"/>
      <c r="AY114" s="75"/>
      <c r="AZ114" s="125"/>
    </row>
    <row r="115" spans="1:52" s="13" customFormat="1">
      <c r="A115" s="82"/>
      <c r="B115" s="82"/>
      <c r="C115" s="83"/>
      <c r="D115" s="148"/>
      <c r="E115" s="110"/>
      <c r="F115" s="114"/>
      <c r="G115" s="78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62"/>
      <c r="Z115" s="75"/>
      <c r="AA115" s="75"/>
      <c r="AB115" s="75"/>
      <c r="AC115" s="75"/>
      <c r="AD115" s="75"/>
      <c r="AE115" s="75"/>
      <c r="AF115" s="75"/>
      <c r="AG115" s="75"/>
      <c r="AH115" s="62"/>
      <c r="AI115" s="75"/>
      <c r="AJ115" s="75"/>
      <c r="AK115" s="75"/>
      <c r="AL115" s="75"/>
      <c r="AM115" s="75"/>
      <c r="AN115" s="75"/>
      <c r="AO115" s="75"/>
      <c r="AP115" s="75"/>
      <c r="AQ115" s="62"/>
      <c r="AR115" s="75"/>
      <c r="AS115" s="75"/>
      <c r="AT115" s="75"/>
      <c r="AU115" s="75"/>
      <c r="AV115" s="75"/>
      <c r="AW115" s="75"/>
      <c r="AX115" s="75"/>
      <c r="AY115" s="75"/>
      <c r="AZ115" s="125"/>
    </row>
    <row r="116" spans="1:52" s="13" customFormat="1">
      <c r="A116" s="82"/>
      <c r="B116" s="82"/>
      <c r="C116" s="83"/>
      <c r="D116" s="148"/>
      <c r="E116" s="110"/>
      <c r="F116" s="114"/>
      <c r="G116" s="78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62"/>
      <c r="Z116" s="75"/>
      <c r="AA116" s="75"/>
      <c r="AB116" s="75"/>
      <c r="AC116" s="75"/>
      <c r="AD116" s="75"/>
      <c r="AE116" s="75"/>
      <c r="AF116" s="75"/>
      <c r="AG116" s="75"/>
      <c r="AH116" s="62"/>
      <c r="AI116" s="75"/>
      <c r="AJ116" s="75"/>
      <c r="AK116" s="75"/>
      <c r="AL116" s="75"/>
      <c r="AM116" s="75"/>
      <c r="AN116" s="75"/>
      <c r="AO116" s="75"/>
      <c r="AP116" s="75"/>
      <c r="AQ116" s="62"/>
      <c r="AR116" s="75"/>
      <c r="AS116" s="75"/>
      <c r="AT116" s="75"/>
      <c r="AU116" s="75"/>
      <c r="AV116" s="75"/>
      <c r="AW116" s="75"/>
      <c r="AX116" s="75"/>
      <c r="AY116" s="75"/>
      <c r="AZ116" s="125"/>
    </row>
    <row r="117" spans="1:52" s="13" customFormat="1">
      <c r="A117" s="82"/>
      <c r="B117" s="82"/>
      <c r="C117" s="83"/>
      <c r="D117" s="148"/>
      <c r="E117" s="110"/>
      <c r="F117" s="114"/>
      <c r="G117" s="78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62"/>
      <c r="Z117" s="75"/>
      <c r="AA117" s="75"/>
      <c r="AB117" s="75"/>
      <c r="AC117" s="75"/>
      <c r="AD117" s="75"/>
      <c r="AE117" s="75"/>
      <c r="AF117" s="75"/>
      <c r="AG117" s="75"/>
      <c r="AH117" s="62"/>
      <c r="AI117" s="75"/>
      <c r="AJ117" s="75"/>
      <c r="AK117" s="75"/>
      <c r="AL117" s="75"/>
      <c r="AM117" s="75"/>
      <c r="AN117" s="75"/>
      <c r="AO117" s="75"/>
      <c r="AP117" s="75"/>
      <c r="AQ117" s="62"/>
      <c r="AR117" s="75"/>
      <c r="AS117" s="75"/>
      <c r="AT117" s="75"/>
      <c r="AU117" s="75"/>
      <c r="AV117" s="75"/>
      <c r="AW117" s="75"/>
      <c r="AX117" s="75"/>
      <c r="AY117" s="75"/>
      <c r="AZ117" s="125"/>
    </row>
    <row r="118" spans="1:52" s="13" customFormat="1">
      <c r="A118" s="82"/>
      <c r="B118" s="82"/>
      <c r="C118" s="83"/>
      <c r="D118" s="148"/>
      <c r="E118" s="110"/>
      <c r="F118" s="114"/>
      <c r="G118" s="78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62"/>
      <c r="Z118" s="75"/>
      <c r="AA118" s="75"/>
      <c r="AB118" s="75"/>
      <c r="AC118" s="75"/>
      <c r="AD118" s="75"/>
      <c r="AE118" s="75"/>
      <c r="AF118" s="75"/>
      <c r="AG118" s="75"/>
      <c r="AH118" s="62"/>
      <c r="AI118" s="75"/>
      <c r="AJ118" s="75"/>
      <c r="AK118" s="75"/>
      <c r="AL118" s="75"/>
      <c r="AM118" s="75"/>
      <c r="AN118" s="75"/>
      <c r="AO118" s="75"/>
      <c r="AP118" s="75"/>
      <c r="AQ118" s="62"/>
      <c r="AR118" s="75"/>
      <c r="AS118" s="75"/>
      <c r="AT118" s="75"/>
      <c r="AU118" s="75"/>
      <c r="AV118" s="75"/>
      <c r="AW118" s="75"/>
      <c r="AX118" s="75"/>
      <c r="AY118" s="75"/>
      <c r="AZ118" s="125"/>
    </row>
    <row r="119" spans="1:52" s="13" customFormat="1">
      <c r="A119" s="82"/>
      <c r="B119" s="82"/>
      <c r="C119" s="83" t="s">
        <v>144</v>
      </c>
      <c r="D119" s="148"/>
      <c r="E119" s="110"/>
      <c r="F119" s="114"/>
      <c r="G119" s="78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62"/>
      <c r="Z119" s="75"/>
      <c r="AA119" s="75"/>
      <c r="AB119" s="75"/>
      <c r="AC119" s="75"/>
      <c r="AD119" s="75"/>
      <c r="AE119" s="75"/>
      <c r="AF119" s="75"/>
      <c r="AG119" s="75"/>
      <c r="AH119" s="62"/>
      <c r="AI119" s="75"/>
      <c r="AJ119" s="75"/>
      <c r="AK119" s="75"/>
      <c r="AL119" s="75"/>
      <c r="AM119" s="75"/>
      <c r="AN119" s="75"/>
      <c r="AO119" s="75"/>
      <c r="AP119" s="75"/>
      <c r="AQ119" s="62"/>
      <c r="AR119" s="75"/>
      <c r="AS119" s="75"/>
      <c r="AT119" s="75"/>
      <c r="AU119" s="75"/>
      <c r="AV119" s="75"/>
      <c r="AW119" s="75"/>
      <c r="AX119" s="75"/>
      <c r="AY119" s="75"/>
      <c r="AZ119" s="125"/>
    </row>
    <row r="120" spans="1:52" s="13" customFormat="1">
      <c r="A120" s="82"/>
      <c r="B120" s="82"/>
      <c r="C120" s="83"/>
      <c r="D120" s="148"/>
      <c r="E120" s="110"/>
      <c r="F120" s="114"/>
      <c r="G120" s="78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62"/>
      <c r="Z120" s="75"/>
      <c r="AA120" s="75"/>
      <c r="AB120" s="75"/>
      <c r="AC120" s="75"/>
      <c r="AD120" s="75"/>
      <c r="AE120" s="75"/>
      <c r="AF120" s="75"/>
      <c r="AG120" s="75"/>
      <c r="AH120" s="62"/>
      <c r="AI120" s="75"/>
      <c r="AJ120" s="75"/>
      <c r="AK120" s="75"/>
      <c r="AL120" s="75"/>
      <c r="AM120" s="75"/>
      <c r="AN120" s="75"/>
      <c r="AO120" s="75"/>
      <c r="AP120" s="75"/>
      <c r="AQ120" s="62"/>
      <c r="AR120" s="75"/>
      <c r="AS120" s="75"/>
      <c r="AT120" s="75"/>
      <c r="AU120" s="75"/>
      <c r="AV120" s="75"/>
      <c r="AW120" s="75"/>
      <c r="AX120" s="75"/>
      <c r="AY120" s="75"/>
      <c r="AZ120" s="125"/>
    </row>
    <row r="121" spans="1:52" s="13" customFormat="1">
      <c r="A121" s="82"/>
      <c r="B121" s="82"/>
      <c r="C121" s="83"/>
      <c r="D121" s="148"/>
      <c r="E121" s="110"/>
      <c r="F121" s="114"/>
      <c r="G121" s="78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62"/>
      <c r="Z121" s="75"/>
      <c r="AA121" s="75"/>
      <c r="AB121" s="75"/>
      <c r="AC121" s="75"/>
      <c r="AD121" s="75"/>
      <c r="AE121" s="75"/>
      <c r="AF121" s="75"/>
      <c r="AG121" s="75"/>
      <c r="AH121" s="62"/>
      <c r="AI121" s="75"/>
      <c r="AJ121" s="75"/>
      <c r="AK121" s="75"/>
      <c r="AL121" s="75"/>
      <c r="AM121" s="75"/>
      <c r="AN121" s="75"/>
      <c r="AO121" s="75"/>
      <c r="AP121" s="75"/>
      <c r="AQ121" s="62"/>
      <c r="AR121" s="75"/>
      <c r="AS121" s="75"/>
      <c r="AT121" s="75"/>
      <c r="AU121" s="75"/>
      <c r="AV121" s="75"/>
      <c r="AW121" s="75"/>
      <c r="AX121" s="75"/>
      <c r="AY121" s="75"/>
      <c r="AZ121" s="125"/>
    </row>
    <row r="122" spans="1:52" s="13" customFormat="1">
      <c r="A122" s="82"/>
      <c r="B122" s="82"/>
      <c r="C122" s="83"/>
      <c r="D122" s="148"/>
      <c r="E122" s="110"/>
      <c r="F122" s="114"/>
      <c r="G122" s="78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62"/>
      <c r="Z122" s="75"/>
      <c r="AA122" s="75"/>
      <c r="AB122" s="75"/>
      <c r="AC122" s="75"/>
      <c r="AD122" s="75"/>
      <c r="AE122" s="75"/>
      <c r="AF122" s="75"/>
      <c r="AG122" s="75"/>
      <c r="AH122" s="62"/>
      <c r="AI122" s="75"/>
      <c r="AJ122" s="75"/>
      <c r="AK122" s="75"/>
      <c r="AL122" s="75"/>
      <c r="AM122" s="75"/>
      <c r="AN122" s="75"/>
      <c r="AO122" s="75"/>
      <c r="AP122" s="75"/>
      <c r="AQ122" s="62"/>
      <c r="AR122" s="75"/>
      <c r="AS122" s="75"/>
      <c r="AT122" s="75"/>
      <c r="AU122" s="75"/>
      <c r="AV122" s="75"/>
      <c r="AW122" s="75"/>
      <c r="AX122" s="75"/>
      <c r="AY122" s="75"/>
      <c r="AZ122" s="125"/>
    </row>
    <row r="123" spans="1:52" s="13" customFormat="1">
      <c r="A123" s="82"/>
      <c r="B123" s="82"/>
      <c r="C123" s="83"/>
      <c r="D123" s="148"/>
      <c r="E123" s="110"/>
      <c r="F123" s="114"/>
      <c r="G123" s="78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62"/>
      <c r="Z123" s="75"/>
      <c r="AA123" s="75"/>
      <c r="AB123" s="75"/>
      <c r="AC123" s="75"/>
      <c r="AD123" s="75"/>
      <c r="AE123" s="75"/>
      <c r="AF123" s="75"/>
      <c r="AG123" s="75"/>
      <c r="AH123" s="62"/>
      <c r="AI123" s="75"/>
      <c r="AJ123" s="75"/>
      <c r="AK123" s="75"/>
      <c r="AL123" s="75"/>
      <c r="AM123" s="75"/>
      <c r="AN123" s="75"/>
      <c r="AO123" s="75"/>
      <c r="AP123" s="75"/>
      <c r="AQ123" s="62"/>
      <c r="AR123" s="75"/>
      <c r="AS123" s="75"/>
      <c r="AT123" s="75"/>
      <c r="AU123" s="75"/>
      <c r="AV123" s="75"/>
      <c r="AW123" s="75"/>
      <c r="AX123" s="75"/>
      <c r="AY123" s="75"/>
      <c r="AZ123" s="125"/>
    </row>
    <row r="124" spans="1:52" s="13" customFormat="1">
      <c r="A124" s="82"/>
      <c r="B124" s="82"/>
      <c r="C124" s="83"/>
      <c r="D124" s="148"/>
      <c r="E124" s="110"/>
      <c r="F124" s="114"/>
      <c r="G124" s="78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62"/>
      <c r="Z124" s="75"/>
      <c r="AA124" s="75"/>
      <c r="AB124" s="75"/>
      <c r="AC124" s="75"/>
      <c r="AD124" s="75"/>
      <c r="AE124" s="75"/>
      <c r="AF124" s="75"/>
      <c r="AG124" s="75"/>
      <c r="AH124" s="62"/>
      <c r="AI124" s="75"/>
      <c r="AJ124" s="75"/>
      <c r="AK124" s="75"/>
      <c r="AL124" s="75"/>
      <c r="AM124" s="75"/>
      <c r="AN124" s="75"/>
      <c r="AO124" s="75"/>
      <c r="AP124" s="75"/>
      <c r="AQ124" s="62"/>
      <c r="AR124" s="75"/>
      <c r="AS124" s="75"/>
      <c r="AT124" s="75"/>
      <c r="AU124" s="75"/>
      <c r="AV124" s="75"/>
      <c r="AW124" s="75"/>
      <c r="AX124" s="75"/>
      <c r="AY124" s="75"/>
      <c r="AZ124" s="125"/>
    </row>
    <row r="125" spans="1:52" s="13" customFormat="1">
      <c r="A125" s="82"/>
      <c r="B125" s="82"/>
      <c r="C125" s="83"/>
      <c r="D125" s="148"/>
      <c r="E125" s="110"/>
      <c r="F125" s="114"/>
      <c r="G125" s="78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62"/>
      <c r="Z125" s="75"/>
      <c r="AA125" s="75"/>
      <c r="AB125" s="75"/>
      <c r="AC125" s="75"/>
      <c r="AD125" s="75"/>
      <c r="AE125" s="75"/>
      <c r="AF125" s="75"/>
      <c r="AG125" s="75"/>
      <c r="AH125" s="62"/>
      <c r="AI125" s="75"/>
      <c r="AJ125" s="75"/>
      <c r="AK125" s="75"/>
      <c r="AL125" s="75"/>
      <c r="AM125" s="75"/>
      <c r="AN125" s="75"/>
      <c r="AO125" s="75"/>
      <c r="AP125" s="75"/>
      <c r="AQ125" s="62"/>
      <c r="AR125" s="75"/>
      <c r="AS125" s="75"/>
      <c r="AT125" s="75"/>
      <c r="AU125" s="75"/>
      <c r="AV125" s="75"/>
      <c r="AW125" s="75"/>
      <c r="AX125" s="75"/>
      <c r="AY125" s="75"/>
      <c r="AZ125" s="125"/>
    </row>
    <row r="126" spans="1:52" s="13" customFormat="1">
      <c r="A126" s="82"/>
      <c r="B126" s="82"/>
      <c r="C126" s="83"/>
      <c r="D126" s="148"/>
      <c r="E126" s="110"/>
      <c r="F126" s="114"/>
      <c r="G126" s="78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62"/>
      <c r="Z126" s="75"/>
      <c r="AA126" s="75"/>
      <c r="AB126" s="75"/>
      <c r="AC126" s="75"/>
      <c r="AD126" s="75"/>
      <c r="AE126" s="75"/>
      <c r="AF126" s="75"/>
      <c r="AG126" s="75"/>
      <c r="AH126" s="62"/>
      <c r="AI126" s="75"/>
      <c r="AJ126" s="75"/>
      <c r="AK126" s="75"/>
      <c r="AL126" s="75"/>
      <c r="AM126" s="75"/>
      <c r="AN126" s="75"/>
      <c r="AO126" s="75"/>
      <c r="AP126" s="75"/>
      <c r="AQ126" s="62"/>
      <c r="AR126" s="75"/>
      <c r="AS126" s="75"/>
      <c r="AT126" s="75"/>
      <c r="AU126" s="75"/>
      <c r="AV126" s="75"/>
      <c r="AW126" s="75"/>
      <c r="AX126" s="75"/>
      <c r="AY126" s="75"/>
      <c r="AZ126" s="125"/>
    </row>
    <row r="127" spans="1:52" s="13" customFormat="1">
      <c r="A127" s="82"/>
      <c r="B127" s="82"/>
      <c r="C127" s="83"/>
      <c r="D127" s="148"/>
      <c r="E127" s="110"/>
      <c r="F127" s="114"/>
      <c r="G127" s="78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62"/>
      <c r="Z127" s="75"/>
      <c r="AA127" s="75"/>
      <c r="AB127" s="75"/>
      <c r="AC127" s="75"/>
      <c r="AD127" s="75"/>
      <c r="AE127" s="75"/>
      <c r="AF127" s="75"/>
      <c r="AG127" s="75"/>
      <c r="AH127" s="62"/>
      <c r="AI127" s="75"/>
      <c r="AJ127" s="75"/>
      <c r="AK127" s="75"/>
      <c r="AL127" s="75"/>
      <c r="AM127" s="75"/>
      <c r="AN127" s="75"/>
      <c r="AO127" s="75"/>
      <c r="AP127" s="75"/>
      <c r="AQ127" s="62"/>
      <c r="AR127" s="75"/>
      <c r="AS127" s="75"/>
      <c r="AT127" s="75"/>
      <c r="AU127" s="75"/>
      <c r="AV127" s="75"/>
      <c r="AW127" s="75"/>
      <c r="AX127" s="75"/>
      <c r="AY127" s="75"/>
      <c r="AZ127" s="125"/>
    </row>
    <row r="128" spans="1:52" s="13" customFormat="1">
      <c r="A128" s="82"/>
      <c r="B128" s="82"/>
      <c r="C128" s="83"/>
      <c r="D128" s="148"/>
      <c r="E128" s="110"/>
      <c r="F128" s="114"/>
      <c r="G128" s="78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62"/>
      <c r="Z128" s="75"/>
      <c r="AA128" s="75"/>
      <c r="AB128" s="75"/>
      <c r="AC128" s="75"/>
      <c r="AD128" s="75"/>
      <c r="AE128" s="75"/>
      <c r="AF128" s="75"/>
      <c r="AG128" s="75"/>
      <c r="AH128" s="62"/>
      <c r="AI128" s="75"/>
      <c r="AJ128" s="75"/>
      <c r="AK128" s="75"/>
      <c r="AL128" s="75"/>
      <c r="AM128" s="75"/>
      <c r="AN128" s="75"/>
      <c r="AO128" s="75"/>
      <c r="AP128" s="75"/>
      <c r="AQ128" s="62"/>
      <c r="AR128" s="75"/>
      <c r="AS128" s="75"/>
      <c r="AT128" s="75"/>
      <c r="AU128" s="75"/>
      <c r="AV128" s="75"/>
      <c r="AW128" s="75"/>
      <c r="AX128" s="75"/>
      <c r="AY128" s="75"/>
      <c r="AZ128" s="125"/>
    </row>
    <row r="129" spans="1:52" s="13" customFormat="1">
      <c r="A129" s="82"/>
      <c r="B129" s="82"/>
      <c r="C129" s="83"/>
      <c r="D129" s="148"/>
      <c r="E129" s="110"/>
      <c r="F129" s="114"/>
      <c r="G129" s="78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62"/>
      <c r="Z129" s="75"/>
      <c r="AA129" s="75"/>
      <c r="AB129" s="75"/>
      <c r="AC129" s="75"/>
      <c r="AD129" s="75"/>
      <c r="AE129" s="75"/>
      <c r="AF129" s="75"/>
      <c r="AG129" s="75"/>
      <c r="AH129" s="62"/>
      <c r="AI129" s="75"/>
      <c r="AJ129" s="75"/>
      <c r="AK129" s="75"/>
      <c r="AL129" s="75"/>
      <c r="AM129" s="75"/>
      <c r="AN129" s="75"/>
      <c r="AO129" s="75"/>
      <c r="AP129" s="75"/>
      <c r="AQ129" s="62"/>
      <c r="AR129" s="75"/>
      <c r="AS129" s="75"/>
      <c r="AT129" s="75"/>
      <c r="AU129" s="75"/>
      <c r="AV129" s="75"/>
      <c r="AW129" s="75"/>
      <c r="AX129" s="75"/>
      <c r="AY129" s="75"/>
      <c r="AZ129" s="125"/>
    </row>
    <row r="130" spans="1:52" s="13" customFormat="1">
      <c r="A130" s="82"/>
      <c r="B130" s="82"/>
      <c r="C130" s="83"/>
      <c r="D130" s="148"/>
      <c r="E130" s="110"/>
      <c r="F130" s="114"/>
      <c r="G130" s="78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62"/>
      <c r="Z130" s="75"/>
      <c r="AA130" s="75"/>
      <c r="AB130" s="75"/>
      <c r="AC130" s="75"/>
      <c r="AD130" s="75"/>
      <c r="AE130" s="75"/>
      <c r="AF130" s="75"/>
      <c r="AG130" s="75"/>
      <c r="AH130" s="62"/>
      <c r="AI130" s="75"/>
      <c r="AJ130" s="75"/>
      <c r="AK130" s="75"/>
      <c r="AL130" s="75"/>
      <c r="AM130" s="75"/>
      <c r="AN130" s="75"/>
      <c r="AO130" s="75"/>
      <c r="AP130" s="75"/>
      <c r="AQ130" s="62"/>
      <c r="AR130" s="75"/>
      <c r="AS130" s="75"/>
      <c r="AT130" s="75"/>
      <c r="AU130" s="75"/>
      <c r="AV130" s="75"/>
      <c r="AW130" s="75"/>
      <c r="AX130" s="75"/>
      <c r="AY130" s="75"/>
      <c r="AZ130" s="125"/>
    </row>
    <row r="131" spans="1:52" s="13" customFormat="1">
      <c r="A131" s="82"/>
      <c r="B131" s="82"/>
      <c r="C131" s="83"/>
      <c r="D131" s="148"/>
      <c r="E131" s="110"/>
      <c r="F131" s="114"/>
      <c r="G131" s="78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62"/>
      <c r="Z131" s="75"/>
      <c r="AA131" s="75"/>
      <c r="AB131" s="75"/>
      <c r="AC131" s="75"/>
      <c r="AD131" s="75"/>
      <c r="AE131" s="75"/>
      <c r="AF131" s="75"/>
      <c r="AG131" s="75"/>
      <c r="AH131" s="62"/>
      <c r="AI131" s="75"/>
      <c r="AJ131" s="75"/>
      <c r="AK131" s="75"/>
      <c r="AL131" s="75"/>
      <c r="AM131" s="75"/>
      <c r="AN131" s="75"/>
      <c r="AO131" s="75"/>
      <c r="AP131" s="75"/>
      <c r="AQ131" s="62"/>
      <c r="AR131" s="75"/>
      <c r="AS131" s="75"/>
      <c r="AT131" s="75"/>
      <c r="AU131" s="75"/>
      <c r="AV131" s="75"/>
      <c r="AW131" s="75"/>
      <c r="AX131" s="75"/>
      <c r="AY131" s="75"/>
      <c r="AZ131" s="125"/>
    </row>
    <row r="132" spans="1:52" s="13" customFormat="1">
      <c r="A132" s="82"/>
      <c r="B132" s="82"/>
      <c r="C132" s="157" t="s">
        <v>45</v>
      </c>
      <c r="D132" s="83" t="s">
        <v>46</v>
      </c>
      <c r="E132" s="110"/>
      <c r="F132" s="114"/>
      <c r="G132" s="78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62"/>
      <c r="Z132" s="75"/>
      <c r="AA132" s="75"/>
      <c r="AB132" s="75"/>
      <c r="AC132" s="75"/>
      <c r="AD132" s="75"/>
      <c r="AE132" s="75"/>
      <c r="AF132" s="75"/>
      <c r="AG132" s="75"/>
      <c r="AH132" s="62"/>
      <c r="AI132" s="75"/>
      <c r="AJ132" s="75"/>
      <c r="AK132" s="75"/>
      <c r="AL132" s="75"/>
      <c r="AM132" s="75"/>
      <c r="AN132" s="75"/>
      <c r="AO132" s="75"/>
      <c r="AP132" s="75"/>
      <c r="AQ132" s="62"/>
      <c r="AR132" s="75"/>
      <c r="AS132" s="75"/>
      <c r="AT132" s="75"/>
      <c r="AU132" s="75"/>
      <c r="AV132" s="75"/>
      <c r="AW132" s="75"/>
      <c r="AX132" s="75"/>
      <c r="AY132" s="75"/>
      <c r="AZ132" s="125"/>
    </row>
    <row r="133" spans="1:52" s="13" customFormat="1">
      <c r="A133" s="160"/>
      <c r="B133" s="82"/>
      <c r="C133" s="83"/>
      <c r="D133" s="148"/>
      <c r="E133" s="162" t="s">
        <v>30</v>
      </c>
      <c r="F133" s="163" t="s">
        <v>22</v>
      </c>
      <c r="G133" s="110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125"/>
    </row>
    <row r="134" spans="1:52" s="13" customFormat="1">
      <c r="A134" s="160"/>
      <c r="B134" s="82"/>
      <c r="C134" s="83"/>
      <c r="D134" s="148"/>
      <c r="E134" s="110" t="s">
        <v>31</v>
      </c>
      <c r="F134" s="114" t="s">
        <v>21</v>
      </c>
      <c r="G134" s="110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125"/>
    </row>
    <row r="135" spans="1:52" s="13" customFormat="1">
      <c r="A135" s="160"/>
      <c r="B135" s="82"/>
      <c r="C135" s="83"/>
      <c r="D135" s="148"/>
      <c r="E135" s="110" t="s">
        <v>32</v>
      </c>
      <c r="F135" s="114" t="s">
        <v>24</v>
      </c>
      <c r="G135" s="110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125"/>
    </row>
    <row r="136" spans="1:52" s="13" customFormat="1">
      <c r="A136" s="160"/>
      <c r="B136" s="82"/>
      <c r="C136" s="83"/>
      <c r="D136" s="148"/>
      <c r="E136" s="110" t="s">
        <v>33</v>
      </c>
      <c r="F136" s="114" t="s">
        <v>27</v>
      </c>
      <c r="G136" s="110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125"/>
    </row>
    <row r="137" spans="1:52" s="13" customFormat="1">
      <c r="A137" s="160"/>
      <c r="B137" s="82"/>
      <c r="C137" s="83"/>
      <c r="D137" s="148"/>
      <c r="E137" s="110" t="s">
        <v>34</v>
      </c>
      <c r="F137" s="114" t="s">
        <v>35</v>
      </c>
      <c r="G137" s="110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125"/>
    </row>
    <row r="138" spans="1:52" s="13" customFormat="1">
      <c r="A138" s="160"/>
      <c r="B138" s="82"/>
      <c r="C138" s="83"/>
      <c r="D138" s="148"/>
      <c r="E138" s="110" t="s">
        <v>36</v>
      </c>
      <c r="F138" s="114" t="s">
        <v>37</v>
      </c>
      <c r="G138" s="110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125"/>
    </row>
    <row r="139" spans="1:52" s="13" customFormat="1">
      <c r="A139" s="160"/>
      <c r="B139" s="82"/>
      <c r="C139" s="83"/>
      <c r="D139" s="148"/>
      <c r="E139" s="110" t="s">
        <v>38</v>
      </c>
      <c r="F139" s="114" t="s">
        <v>25</v>
      </c>
      <c r="G139" s="110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125"/>
    </row>
    <row r="140" spans="1:52" s="13" customFormat="1">
      <c r="A140" s="160"/>
      <c r="B140" s="82"/>
      <c r="C140" s="83"/>
      <c r="D140" s="148"/>
      <c r="E140" s="110" t="s">
        <v>39</v>
      </c>
      <c r="F140" s="114" t="s">
        <v>26</v>
      </c>
      <c r="G140" s="110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125"/>
    </row>
    <row r="141" spans="1:52" s="13" customFormat="1">
      <c r="A141" s="160"/>
      <c r="B141" s="82"/>
      <c r="C141" s="83"/>
      <c r="D141" s="148"/>
      <c r="E141" s="110" t="s">
        <v>40</v>
      </c>
      <c r="F141" s="114" t="s">
        <v>23</v>
      </c>
      <c r="G141" s="110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125"/>
    </row>
    <row r="142" spans="1:52" s="13" customFormat="1">
      <c r="A142" s="160"/>
      <c r="B142" s="82"/>
      <c r="C142" s="83"/>
      <c r="D142" s="148"/>
      <c r="E142" s="110" t="s">
        <v>41</v>
      </c>
      <c r="F142" s="114" t="s">
        <v>42</v>
      </c>
      <c r="G142" s="110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125"/>
    </row>
    <row r="143" spans="1:52" s="13" customFormat="1">
      <c r="A143" s="160"/>
      <c r="B143" s="82"/>
      <c r="C143" s="83"/>
      <c r="D143" s="148"/>
      <c r="E143" s="110"/>
      <c r="F143" s="114"/>
      <c r="G143" s="110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125"/>
    </row>
    <row r="144" spans="1:52" s="13" customFormat="1">
      <c r="A144" s="160"/>
      <c r="B144" s="82"/>
      <c r="C144" s="83"/>
      <c r="D144" s="148"/>
      <c r="E144" s="110"/>
      <c r="F144" s="114"/>
      <c r="G144" s="110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125"/>
    </row>
    <row r="145" spans="1:52" s="13" customFormat="1">
      <c r="A145" s="160"/>
      <c r="B145" s="82"/>
      <c r="C145" s="157"/>
      <c r="D145" s="148"/>
      <c r="E145" s="110"/>
      <c r="F145" s="114"/>
      <c r="G145" s="110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125"/>
    </row>
    <row r="146" spans="1:52" s="13" customFormat="1">
      <c r="A146" s="160"/>
      <c r="B146" s="82"/>
      <c r="C146" s="162"/>
      <c r="D146" s="110"/>
      <c r="E146" s="114"/>
      <c r="F146" s="114"/>
      <c r="G146" s="78"/>
      <c r="H146" s="75"/>
      <c r="I146" s="75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125"/>
    </row>
    <row r="147" spans="1:52" s="13" customFormat="1">
      <c r="A147" s="160"/>
      <c r="B147" s="82"/>
      <c r="C147" s="162"/>
      <c r="D147" s="110"/>
      <c r="E147" s="114"/>
      <c r="F147" s="114"/>
      <c r="G147" s="78"/>
      <c r="H147" s="75"/>
      <c r="I147" s="75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125"/>
    </row>
    <row r="148" spans="1:52" s="13" customFormat="1">
      <c r="A148" s="160"/>
      <c r="B148" s="82"/>
      <c r="C148" s="162"/>
      <c r="D148" s="110"/>
      <c r="E148" s="114"/>
      <c r="F148" s="114"/>
      <c r="G148" s="78"/>
      <c r="H148" s="75"/>
      <c r="I148" s="75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125"/>
    </row>
    <row r="149" spans="1:52" s="13" customFormat="1">
      <c r="A149" s="160"/>
      <c r="B149" s="82"/>
      <c r="C149" s="162"/>
      <c r="D149" s="110"/>
      <c r="E149" s="114"/>
      <c r="F149" s="114"/>
      <c r="G149" s="78"/>
      <c r="H149" s="75"/>
      <c r="I149" s="75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125"/>
    </row>
    <row r="150" spans="1:52" s="13" customFormat="1">
      <c r="A150" s="82"/>
      <c r="B150" s="82"/>
      <c r="C150" s="83"/>
      <c r="D150" s="110"/>
      <c r="E150" s="162"/>
      <c r="F150" s="163"/>
      <c r="G150" s="78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62"/>
      <c r="Z150" s="75"/>
      <c r="AA150" s="75"/>
      <c r="AB150" s="75"/>
      <c r="AC150" s="75"/>
      <c r="AD150" s="75"/>
      <c r="AE150" s="75"/>
      <c r="AF150" s="75"/>
      <c r="AG150" s="75"/>
      <c r="AH150" s="62"/>
      <c r="AI150" s="75"/>
      <c r="AJ150" s="75"/>
      <c r="AK150" s="75"/>
      <c r="AL150" s="75"/>
      <c r="AM150" s="75"/>
      <c r="AN150" s="75"/>
      <c r="AO150" s="75"/>
      <c r="AP150" s="75"/>
      <c r="AQ150" s="108"/>
      <c r="AR150" s="75"/>
      <c r="AS150" s="75"/>
      <c r="AT150" s="75"/>
      <c r="AU150" s="75"/>
      <c r="AV150" s="75"/>
      <c r="AW150" s="75"/>
      <c r="AX150" s="75"/>
      <c r="AY150" s="75"/>
      <c r="AZ150" s="125"/>
    </row>
    <row r="151" spans="1:52" s="13" customFormat="1">
      <c r="A151" s="160"/>
      <c r="B151" s="82"/>
      <c r="C151" s="83"/>
      <c r="D151" s="148"/>
      <c r="E151" s="110"/>
      <c r="F151" s="114"/>
      <c r="G151" s="110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125"/>
    </row>
    <row r="152" spans="1:52" s="13" customFormat="1">
      <c r="A152" s="160"/>
      <c r="B152" s="82"/>
      <c r="C152" s="83"/>
      <c r="D152" s="148"/>
      <c r="E152" s="110"/>
      <c r="F152" s="114"/>
      <c r="G152" s="110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125"/>
    </row>
    <row r="153" spans="1:52" s="13" customFormat="1">
      <c r="A153" s="160"/>
      <c r="B153" s="82"/>
      <c r="C153" s="83"/>
      <c r="D153" s="148"/>
      <c r="E153" s="110"/>
      <c r="F153" s="114"/>
      <c r="G153" s="110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125"/>
    </row>
    <row r="154" spans="1:52" s="13" customFormat="1">
      <c r="A154" s="160"/>
      <c r="B154" s="82"/>
      <c r="C154" s="83"/>
      <c r="D154" s="148"/>
      <c r="E154" s="110"/>
      <c r="F154" s="114"/>
      <c r="G154" s="110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125"/>
    </row>
    <row r="155" spans="1:52" s="13" customFormat="1">
      <c r="A155" s="160"/>
      <c r="B155" s="82"/>
      <c r="C155" s="83"/>
      <c r="D155" s="148"/>
      <c r="E155" s="110"/>
      <c r="F155" s="114"/>
      <c r="G155" s="110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125"/>
    </row>
    <row r="156" spans="1:52" s="13" customFormat="1">
      <c r="A156" s="160"/>
      <c r="B156" s="82"/>
      <c r="C156" s="83"/>
      <c r="D156" s="148"/>
      <c r="E156" s="110"/>
      <c r="F156" s="114"/>
      <c r="G156" s="110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125"/>
    </row>
    <row r="157" spans="1:52" s="13" customFormat="1">
      <c r="A157" s="160"/>
      <c r="B157" s="82"/>
      <c r="C157" s="83"/>
      <c r="D157" s="148"/>
      <c r="E157" s="110"/>
      <c r="F157" s="114"/>
      <c r="G157" s="110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125"/>
    </row>
    <row r="158" spans="1:52" s="13" customFormat="1">
      <c r="A158" s="160"/>
      <c r="B158" s="82"/>
      <c r="C158" s="83"/>
      <c r="D158" s="148"/>
      <c r="E158" s="110"/>
      <c r="F158" s="114"/>
      <c r="G158" s="110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125"/>
    </row>
    <row r="159" spans="1:52" s="13" customFormat="1">
      <c r="A159" s="82"/>
      <c r="B159" s="82"/>
      <c r="C159" s="83"/>
      <c r="D159" s="148"/>
      <c r="E159" s="110"/>
      <c r="F159" s="114"/>
      <c r="G159" s="78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62"/>
      <c r="Z159" s="75"/>
      <c r="AA159" s="75"/>
      <c r="AB159" s="75"/>
      <c r="AC159" s="75"/>
      <c r="AD159" s="75"/>
      <c r="AE159" s="75"/>
      <c r="AF159" s="75"/>
      <c r="AG159" s="75"/>
      <c r="AH159" s="62"/>
      <c r="AI159" s="75"/>
      <c r="AJ159" s="75"/>
      <c r="AK159" s="75"/>
      <c r="AL159" s="75"/>
      <c r="AM159" s="75"/>
      <c r="AN159" s="75"/>
      <c r="AO159" s="75"/>
      <c r="AP159" s="75"/>
      <c r="AQ159" s="108"/>
      <c r="AR159" s="75"/>
      <c r="AS159" s="75"/>
      <c r="AT159" s="75"/>
      <c r="AU159" s="75"/>
      <c r="AV159" s="75"/>
      <c r="AW159" s="75"/>
      <c r="AX159" s="75"/>
      <c r="AY159" s="75"/>
      <c r="AZ159" s="125"/>
    </row>
    <row r="160" spans="1:52" s="13" customFormat="1">
      <c r="A160" s="82"/>
      <c r="B160" s="82"/>
      <c r="C160" s="83"/>
      <c r="D160" s="148"/>
      <c r="E160" s="110"/>
      <c r="F160" s="114"/>
      <c r="G160" s="78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62"/>
      <c r="Z160" s="75"/>
      <c r="AA160" s="75"/>
      <c r="AB160" s="75"/>
      <c r="AC160" s="75"/>
      <c r="AD160" s="75"/>
      <c r="AE160" s="75"/>
      <c r="AF160" s="75"/>
      <c r="AG160" s="75"/>
      <c r="AH160" s="62"/>
      <c r="AI160" s="75"/>
      <c r="AJ160" s="75"/>
      <c r="AK160" s="75"/>
      <c r="AL160" s="75"/>
      <c r="AM160" s="75"/>
      <c r="AN160" s="75"/>
      <c r="AO160" s="75"/>
      <c r="AP160" s="75"/>
      <c r="AQ160" s="108"/>
      <c r="AR160" s="75"/>
      <c r="AS160" s="75"/>
      <c r="AT160" s="75"/>
      <c r="AU160" s="75"/>
      <c r="AV160" s="75"/>
      <c r="AW160" s="75"/>
      <c r="AX160" s="75"/>
      <c r="AY160" s="75"/>
      <c r="AZ160" s="125"/>
    </row>
    <row r="161" spans="1:53" s="13" customFormat="1">
      <c r="A161" s="82"/>
      <c r="B161" s="82"/>
      <c r="C161" s="83"/>
      <c r="D161" s="148"/>
      <c r="E161" s="110"/>
      <c r="F161" s="114"/>
      <c r="G161" s="78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62"/>
      <c r="Z161" s="75"/>
      <c r="AA161" s="75"/>
      <c r="AB161" s="75"/>
      <c r="AC161" s="75"/>
      <c r="AD161" s="75"/>
      <c r="AE161" s="75"/>
      <c r="AF161" s="75"/>
      <c r="AG161" s="75"/>
      <c r="AH161" s="62"/>
      <c r="AI161" s="75"/>
      <c r="AJ161" s="75"/>
      <c r="AK161" s="75"/>
      <c r="AL161" s="75"/>
      <c r="AM161" s="75"/>
      <c r="AN161" s="75"/>
      <c r="AO161" s="75"/>
      <c r="AP161" s="75"/>
      <c r="AQ161" s="108"/>
      <c r="AR161" s="75"/>
      <c r="AS161" s="75"/>
      <c r="AT161" s="75"/>
      <c r="AU161" s="75"/>
      <c r="AV161" s="75"/>
      <c r="AW161" s="75"/>
      <c r="AX161" s="75"/>
      <c r="AY161" s="75"/>
      <c r="AZ161" s="125"/>
    </row>
    <row r="162" spans="1:53" s="13" customFormat="1">
      <c r="A162" s="82"/>
      <c r="B162" s="82"/>
      <c r="C162" s="83"/>
      <c r="D162" s="148"/>
      <c r="E162" s="110"/>
      <c r="F162" s="114"/>
      <c r="G162" s="78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62"/>
      <c r="Z162" s="75"/>
      <c r="AA162" s="75"/>
      <c r="AB162" s="75"/>
      <c r="AC162" s="75"/>
      <c r="AD162" s="75"/>
      <c r="AE162" s="75"/>
      <c r="AF162" s="75"/>
      <c r="AG162" s="75"/>
      <c r="AH162" s="62"/>
      <c r="AI162" s="75"/>
      <c r="AJ162" s="75"/>
      <c r="AK162" s="75"/>
      <c r="AL162" s="75"/>
      <c r="AM162" s="75"/>
      <c r="AN162" s="75"/>
      <c r="AO162" s="75"/>
      <c r="AP162" s="75"/>
      <c r="AQ162" s="108"/>
      <c r="AR162" s="75"/>
      <c r="AS162" s="75"/>
      <c r="AT162" s="75"/>
      <c r="AU162" s="75"/>
      <c r="AV162" s="75"/>
      <c r="AW162" s="75"/>
      <c r="AX162" s="75"/>
      <c r="AY162" s="75"/>
      <c r="AZ162" s="125"/>
    </row>
    <row r="163" spans="1:53" s="13" customFormat="1">
      <c r="A163" s="82"/>
      <c r="B163" s="82"/>
      <c r="C163" s="83"/>
      <c r="D163" s="148"/>
      <c r="E163" s="110"/>
      <c r="F163" s="114"/>
      <c r="G163" s="78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62"/>
      <c r="Z163" s="75"/>
      <c r="AA163" s="75"/>
      <c r="AB163" s="75"/>
      <c r="AC163" s="75"/>
      <c r="AD163" s="75"/>
      <c r="AE163" s="75"/>
      <c r="AF163" s="75"/>
      <c r="AG163" s="75"/>
      <c r="AH163" s="62"/>
      <c r="AI163" s="75"/>
      <c r="AJ163" s="75"/>
      <c r="AK163" s="75"/>
      <c r="AL163" s="75"/>
      <c r="AM163" s="75"/>
      <c r="AN163" s="75"/>
      <c r="AO163" s="75"/>
      <c r="AP163" s="75"/>
      <c r="AQ163" s="108"/>
      <c r="AR163" s="75"/>
      <c r="AS163" s="75"/>
      <c r="AT163" s="75"/>
      <c r="AU163" s="75"/>
      <c r="AV163" s="75"/>
      <c r="AW163" s="75"/>
      <c r="AX163" s="75"/>
      <c r="AY163" s="75"/>
      <c r="AZ163" s="125"/>
    </row>
    <row r="164" spans="1:53" s="13" customFormat="1">
      <c r="A164" s="82"/>
      <c r="B164" s="82"/>
      <c r="C164" s="83"/>
      <c r="D164" s="148"/>
      <c r="E164" s="110"/>
      <c r="F164" s="114"/>
      <c r="G164" s="78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62"/>
      <c r="Z164" s="75"/>
      <c r="AA164" s="75"/>
      <c r="AB164" s="75"/>
      <c r="AC164" s="75"/>
      <c r="AD164" s="75"/>
      <c r="AE164" s="75"/>
      <c r="AF164" s="75"/>
      <c r="AG164" s="75"/>
      <c r="AH164" s="62"/>
      <c r="AI164" s="75"/>
      <c r="AJ164" s="75"/>
      <c r="AK164" s="75"/>
      <c r="AL164" s="75"/>
      <c r="AM164" s="75"/>
      <c r="AN164" s="75"/>
      <c r="AO164" s="75"/>
      <c r="AP164" s="75"/>
      <c r="AQ164" s="108"/>
      <c r="AR164" s="75"/>
      <c r="AS164" s="75"/>
      <c r="AT164" s="75"/>
      <c r="AU164" s="75"/>
      <c r="AV164" s="75"/>
      <c r="AW164" s="75"/>
      <c r="AX164" s="75"/>
      <c r="AY164" s="75"/>
      <c r="AZ164" s="125"/>
    </row>
    <row r="165" spans="1:53" s="13" customFormat="1">
      <c r="A165" s="82"/>
      <c r="B165" s="82"/>
      <c r="C165" s="83"/>
      <c r="D165" s="148"/>
      <c r="E165" s="110"/>
      <c r="F165" s="114"/>
      <c r="G165" s="78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62"/>
      <c r="Z165" s="75"/>
      <c r="AA165" s="75"/>
      <c r="AB165" s="75"/>
      <c r="AC165" s="75"/>
      <c r="AD165" s="75"/>
      <c r="AE165" s="75"/>
      <c r="AF165" s="75"/>
      <c r="AG165" s="75"/>
      <c r="AH165" s="62"/>
      <c r="AI165" s="75"/>
      <c r="AJ165" s="75"/>
      <c r="AK165" s="75"/>
      <c r="AL165" s="75"/>
      <c r="AM165" s="75"/>
      <c r="AN165" s="75"/>
      <c r="AO165" s="75"/>
      <c r="AP165" s="75"/>
      <c r="AQ165" s="108"/>
      <c r="AR165" s="75"/>
      <c r="AS165" s="75"/>
      <c r="AT165" s="75"/>
      <c r="AU165" s="75"/>
      <c r="AV165" s="75"/>
      <c r="AW165" s="75"/>
      <c r="AX165" s="75"/>
      <c r="AY165" s="75"/>
      <c r="AZ165" s="125"/>
    </row>
    <row r="166" spans="1:53" s="13" customFormat="1">
      <c r="A166" s="82"/>
      <c r="B166" s="82"/>
      <c r="C166" s="83"/>
      <c r="D166" s="148"/>
      <c r="E166" s="110"/>
      <c r="F166" s="114"/>
      <c r="G166" s="78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62"/>
      <c r="Z166" s="75"/>
      <c r="AA166" s="75"/>
      <c r="AB166" s="75"/>
      <c r="AC166" s="75"/>
      <c r="AD166" s="75"/>
      <c r="AE166" s="75"/>
      <c r="AF166" s="75"/>
      <c r="AG166" s="75"/>
      <c r="AH166" s="62"/>
      <c r="AI166" s="75"/>
      <c r="AJ166" s="75"/>
      <c r="AK166" s="75"/>
      <c r="AL166" s="75"/>
      <c r="AM166" s="75"/>
      <c r="AN166" s="75"/>
      <c r="AO166" s="75"/>
      <c r="AP166" s="75"/>
      <c r="AQ166" s="108"/>
      <c r="AR166" s="75"/>
      <c r="AS166" s="75"/>
      <c r="AT166" s="75"/>
      <c r="AU166" s="75"/>
      <c r="AV166" s="75"/>
      <c r="AW166" s="75"/>
      <c r="AX166" s="75"/>
      <c r="AY166" s="75"/>
      <c r="AZ166" s="125"/>
    </row>
    <row r="167" spans="1:53" s="13" customFormat="1">
      <c r="A167" s="82"/>
      <c r="B167" s="82"/>
      <c r="C167" s="83"/>
      <c r="D167" s="148"/>
      <c r="E167" s="110"/>
      <c r="F167" s="114"/>
      <c r="G167" s="78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62"/>
      <c r="Z167" s="75"/>
      <c r="AA167" s="75"/>
      <c r="AB167" s="75"/>
      <c r="AC167" s="75"/>
      <c r="AD167" s="75"/>
      <c r="AE167" s="75"/>
      <c r="AF167" s="75"/>
      <c r="AG167" s="75"/>
      <c r="AH167" s="62"/>
      <c r="AI167" s="75"/>
      <c r="AJ167" s="75"/>
      <c r="AK167" s="75"/>
      <c r="AL167" s="75"/>
      <c r="AM167" s="75"/>
      <c r="AN167" s="75"/>
      <c r="AO167" s="75"/>
      <c r="AP167" s="75"/>
      <c r="AQ167" s="108"/>
      <c r="AR167" s="75"/>
      <c r="AS167" s="75"/>
      <c r="AT167" s="75"/>
      <c r="AU167" s="75"/>
      <c r="AV167" s="75"/>
      <c r="AW167" s="75"/>
      <c r="AX167" s="75"/>
      <c r="AY167" s="75"/>
      <c r="AZ167" s="125"/>
    </row>
    <row r="168" spans="1:53" s="13" customFormat="1">
      <c r="A168" s="82"/>
      <c r="B168" s="82"/>
      <c r="C168" s="83"/>
      <c r="D168" s="148"/>
      <c r="E168" s="110"/>
      <c r="F168" s="114"/>
      <c r="G168" s="78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62"/>
      <c r="Z168" s="75"/>
      <c r="AA168" s="75"/>
      <c r="AB168" s="75"/>
      <c r="AC168" s="75"/>
      <c r="AD168" s="75"/>
      <c r="AE168" s="75"/>
      <c r="AF168" s="75"/>
      <c r="AG168" s="75"/>
      <c r="AH168" s="62"/>
      <c r="AI168" s="75"/>
      <c r="AJ168" s="75"/>
      <c r="AK168" s="75"/>
      <c r="AL168" s="75"/>
      <c r="AM168" s="75"/>
      <c r="AN168" s="75"/>
      <c r="AO168" s="75"/>
      <c r="AP168" s="75"/>
      <c r="AQ168" s="108"/>
      <c r="AR168" s="75"/>
      <c r="AS168" s="75"/>
      <c r="AT168" s="75"/>
      <c r="AU168" s="75"/>
      <c r="AV168" s="75"/>
      <c r="AW168" s="75"/>
      <c r="AX168" s="75"/>
      <c r="AY168" s="75"/>
      <c r="AZ168" s="125"/>
    </row>
    <row r="169" spans="1:53" s="13" customFormat="1">
      <c r="A169" s="82"/>
      <c r="B169" s="82"/>
      <c r="C169" s="83"/>
      <c r="D169" s="148"/>
      <c r="E169" s="110"/>
      <c r="F169" s="114"/>
      <c r="G169" s="78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62"/>
      <c r="Z169" s="75"/>
      <c r="AA169" s="75"/>
      <c r="AB169" s="75"/>
      <c r="AC169" s="75"/>
      <c r="AD169" s="75"/>
      <c r="AE169" s="75"/>
      <c r="AF169" s="75"/>
      <c r="AG169" s="75"/>
      <c r="AH169" s="62"/>
      <c r="AI169" s="75"/>
      <c r="AJ169" s="75"/>
      <c r="AK169" s="75"/>
      <c r="AL169" s="75"/>
      <c r="AM169" s="75"/>
      <c r="AN169" s="75"/>
      <c r="AO169" s="75"/>
      <c r="AP169" s="75"/>
      <c r="AQ169" s="108"/>
      <c r="AR169" s="75"/>
      <c r="AS169" s="75"/>
      <c r="AT169" s="75"/>
      <c r="AU169" s="75"/>
      <c r="AV169" s="75"/>
      <c r="AW169" s="75"/>
      <c r="AX169" s="75"/>
      <c r="AY169" s="75"/>
      <c r="AZ169" s="125"/>
    </row>
    <row r="170" spans="1:53" s="13" customFormat="1">
      <c r="A170" s="82"/>
      <c r="B170" s="82"/>
      <c r="C170" s="83"/>
      <c r="D170" s="148"/>
      <c r="E170" s="110"/>
      <c r="F170" s="114"/>
      <c r="G170" s="78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62"/>
      <c r="Z170" s="75"/>
      <c r="AA170" s="75"/>
      <c r="AB170" s="75"/>
      <c r="AC170" s="75"/>
      <c r="AD170" s="75"/>
      <c r="AE170" s="75"/>
      <c r="AF170" s="75"/>
      <c r="AG170" s="75"/>
      <c r="AH170" s="62"/>
      <c r="AI170" s="75"/>
      <c r="AJ170" s="75"/>
      <c r="AK170" s="75"/>
      <c r="AL170" s="75"/>
      <c r="AM170" s="75"/>
      <c r="AN170" s="75"/>
      <c r="AO170" s="75"/>
      <c r="AP170" s="75"/>
      <c r="AQ170" s="108"/>
      <c r="AR170" s="75"/>
      <c r="AS170" s="75"/>
      <c r="AT170" s="75"/>
      <c r="AU170" s="75"/>
      <c r="AV170" s="75"/>
      <c r="AW170" s="75"/>
      <c r="AX170" s="75"/>
      <c r="AY170" s="75"/>
      <c r="AZ170" s="125"/>
    </row>
    <row r="171" spans="1:53" s="13" customFormat="1">
      <c r="A171" s="82"/>
      <c r="B171" s="82"/>
      <c r="C171" s="83"/>
      <c r="D171" s="148"/>
      <c r="E171" s="110"/>
      <c r="F171" s="114"/>
      <c r="G171" s="78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62"/>
      <c r="Z171" s="75"/>
      <c r="AA171" s="75"/>
      <c r="AB171" s="75"/>
      <c r="AC171" s="75"/>
      <c r="AD171" s="75"/>
      <c r="AE171" s="75"/>
      <c r="AF171" s="75"/>
      <c r="AG171" s="75"/>
      <c r="AH171" s="62"/>
      <c r="AI171" s="75"/>
      <c r="AJ171" s="75"/>
      <c r="AK171" s="75"/>
      <c r="AL171" s="75"/>
      <c r="AM171" s="75"/>
      <c r="AN171" s="75"/>
      <c r="AO171" s="75"/>
      <c r="AP171" s="75"/>
      <c r="AQ171" s="108"/>
      <c r="AR171" s="75"/>
      <c r="AS171" s="75"/>
      <c r="AT171" s="75"/>
      <c r="AU171" s="75"/>
      <c r="AV171" s="75"/>
      <c r="AW171" s="75"/>
      <c r="AX171" s="75"/>
      <c r="AY171" s="75"/>
      <c r="AZ171" s="125"/>
    </row>
    <row r="172" spans="1:53">
      <c r="A172" s="41"/>
      <c r="B172" s="42"/>
      <c r="C172" s="43"/>
      <c r="D172" s="44"/>
      <c r="E172" s="4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13"/>
      <c r="AY172" s="13"/>
      <c r="AZ172" s="125"/>
      <c r="BA172" s="13"/>
    </row>
    <row r="173" spans="1:53">
      <c r="A173" s="41"/>
      <c r="B173" s="42"/>
      <c r="C173" s="43"/>
      <c r="D173" s="44"/>
      <c r="E173" s="4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13"/>
      <c r="AY173" s="13"/>
      <c r="AZ173" s="125"/>
      <c r="BA173" s="13"/>
    </row>
    <row r="174" spans="1:53">
      <c r="A174" s="41"/>
      <c r="B174" s="42"/>
      <c r="C174" s="43"/>
      <c r="D174" s="44"/>
      <c r="E174" s="4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13"/>
      <c r="AY174" s="13"/>
      <c r="AZ174" s="125"/>
      <c r="BA174" s="13"/>
    </row>
    <row r="175" spans="1:53">
      <c r="A175" s="41"/>
      <c r="B175" s="42"/>
      <c r="C175" s="43"/>
      <c r="D175" s="44"/>
      <c r="E175" s="4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13"/>
      <c r="AY175" s="13"/>
      <c r="AZ175" s="125"/>
      <c r="BA175" s="13"/>
    </row>
    <row r="176" spans="1:53">
      <c r="A176" s="41"/>
      <c r="B176" s="42"/>
      <c r="C176" s="43"/>
      <c r="D176" s="44"/>
      <c r="E176" s="4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13"/>
      <c r="AY176" s="13"/>
      <c r="AZ176" s="125"/>
      <c r="BA176" s="13"/>
    </row>
    <row r="177" spans="1:53">
      <c r="A177" s="41"/>
      <c r="B177" s="42"/>
      <c r="C177" s="43"/>
      <c r="D177" s="44"/>
      <c r="E177" s="4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13"/>
      <c r="AY177" s="13"/>
      <c r="AZ177" s="125"/>
      <c r="BA177" s="13"/>
    </row>
    <row r="178" spans="1:53">
      <c r="A178" s="41"/>
      <c r="B178" s="42"/>
      <c r="C178" s="43"/>
      <c r="D178" s="44"/>
      <c r="E178" s="4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13"/>
      <c r="AY178" s="13"/>
      <c r="AZ178" s="125"/>
      <c r="BA178" s="13"/>
    </row>
    <row r="179" spans="1:53">
      <c r="A179" s="41"/>
      <c r="B179" s="42"/>
      <c r="C179" s="43"/>
      <c r="D179" s="44"/>
      <c r="E179" s="4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13"/>
      <c r="AY179" s="13"/>
      <c r="AZ179" s="125"/>
      <c r="BA179" s="13"/>
    </row>
    <row r="180" spans="1:53">
      <c r="A180" s="41"/>
      <c r="B180" s="42"/>
      <c r="C180" s="43"/>
      <c r="D180" s="44"/>
      <c r="E180" s="4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3">
      <c r="A181" s="41"/>
      <c r="B181" s="42"/>
      <c r="C181" s="43"/>
      <c r="D181" s="44"/>
      <c r="E181" s="4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3">
      <c r="A182" s="41"/>
      <c r="B182" s="42"/>
      <c r="C182" s="43"/>
      <c r="D182" s="44"/>
      <c r="E182" s="4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3">
      <c r="A183" s="41"/>
      <c r="B183" s="42"/>
      <c r="C183" s="43"/>
      <c r="D183" s="44"/>
      <c r="E183" s="4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3">
      <c r="A184" s="41"/>
      <c r="B184" s="42"/>
      <c r="C184" s="43"/>
      <c r="D184" s="44"/>
      <c r="E184" s="4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3">
      <c r="A185" s="41"/>
      <c r="B185" s="42"/>
      <c r="C185" s="43"/>
      <c r="D185" s="44"/>
      <c r="E185" s="4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3">
      <c r="A186" s="41"/>
      <c r="B186" s="42"/>
      <c r="C186" s="43"/>
      <c r="D186" s="44"/>
      <c r="E186" s="4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3">
      <c r="A187" s="41"/>
      <c r="B187" s="42"/>
      <c r="C187" s="43"/>
      <c r="D187" s="44"/>
      <c r="E187" s="4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3">
      <c r="A188" s="41"/>
      <c r="B188" s="42"/>
      <c r="C188" s="43"/>
      <c r="D188" s="44"/>
      <c r="E188" s="4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3">
      <c r="A189" s="41"/>
      <c r="B189" s="42"/>
      <c r="C189" s="43"/>
      <c r="D189" s="44"/>
      <c r="E189" s="4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3">
      <c r="A190" s="41"/>
      <c r="B190" s="42"/>
      <c r="C190" s="43"/>
      <c r="D190" s="44"/>
      <c r="E190" s="4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3">
      <c r="A191" s="41"/>
      <c r="B191" s="42"/>
      <c r="C191" s="43"/>
      <c r="D191" s="44"/>
      <c r="E191" s="4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3">
      <c r="A192" s="41"/>
      <c r="B192" s="42"/>
      <c r="C192" s="43"/>
      <c r="D192" s="44"/>
      <c r="E192" s="4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>
      <c r="A193" s="41"/>
      <c r="B193" s="42"/>
      <c r="C193" s="43"/>
      <c r="D193" s="44"/>
      <c r="E193" s="4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>
      <c r="A194" s="41"/>
      <c r="B194" s="42"/>
      <c r="C194" s="43"/>
      <c r="D194" s="44"/>
      <c r="E194" s="4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>
      <c r="A195" s="41"/>
      <c r="B195" s="42"/>
      <c r="C195" s="43"/>
      <c r="D195" s="44"/>
      <c r="E195" s="4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>
      <c r="A196" s="41"/>
      <c r="B196" s="42"/>
      <c r="C196" s="43"/>
      <c r="D196" s="44"/>
      <c r="E196" s="4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>
      <c r="A197" s="41"/>
      <c r="B197" s="42"/>
      <c r="C197" s="43"/>
      <c r="D197" s="44"/>
      <c r="E197" s="4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>
      <c r="A198" s="41"/>
      <c r="B198" s="42"/>
      <c r="C198" s="43"/>
      <c r="D198" s="44"/>
      <c r="E198" s="4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>
      <c r="A199" s="41"/>
      <c r="B199" s="42"/>
      <c r="C199" s="43"/>
      <c r="D199" s="44"/>
      <c r="E199" s="4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>
      <c r="A200" s="41"/>
      <c r="B200" s="42"/>
      <c r="C200" s="43"/>
      <c r="D200" s="44"/>
      <c r="E200" s="4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>
      <c r="A201" s="41"/>
      <c r="B201" s="42"/>
      <c r="C201" s="43"/>
      <c r="D201" s="44"/>
      <c r="E201" s="4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>
      <c r="A202" s="41"/>
      <c r="B202" s="42"/>
      <c r="C202" s="43"/>
      <c r="D202" s="44"/>
      <c r="E202" s="4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>
      <c r="A203" s="41"/>
      <c r="B203" s="42"/>
      <c r="C203" s="43"/>
      <c r="D203" s="44"/>
      <c r="E203" s="4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>
      <c r="A204" s="41"/>
      <c r="B204" s="42"/>
      <c r="C204" s="43"/>
      <c r="D204" s="44"/>
      <c r="E204" s="4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>
      <c r="A205" s="41"/>
      <c r="B205" s="42"/>
      <c r="C205" s="43"/>
      <c r="D205" s="44"/>
      <c r="E205" s="4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>
      <c r="A206" s="41"/>
      <c r="B206" s="42"/>
      <c r="C206" s="43"/>
      <c r="D206" s="44"/>
      <c r="E206" s="4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>
      <c r="A207" s="41"/>
      <c r="B207" s="42"/>
      <c r="C207" s="43"/>
      <c r="D207" s="44"/>
      <c r="E207" s="4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>
      <c r="A208" s="41"/>
      <c r="B208" s="42"/>
      <c r="C208" s="43"/>
      <c r="D208" s="44"/>
      <c r="E208" s="4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>
      <c r="A209" s="41"/>
      <c r="B209" s="42"/>
      <c r="C209" s="43"/>
      <c r="D209" s="44"/>
      <c r="E209" s="4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>
      <c r="A210" s="41"/>
      <c r="B210" s="42"/>
      <c r="C210" s="43"/>
      <c r="D210" s="44"/>
      <c r="E210" s="4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>
      <c r="A211" s="41"/>
      <c r="B211" s="42"/>
      <c r="C211" s="43"/>
      <c r="D211" s="44"/>
      <c r="E211" s="4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>
      <c r="A212" s="41"/>
      <c r="B212" s="42"/>
      <c r="C212" s="43"/>
      <c r="D212" s="44"/>
      <c r="E212" s="4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>
      <c r="A213" s="41"/>
      <c r="B213" s="42"/>
      <c r="C213" s="43"/>
      <c r="D213" s="44"/>
      <c r="E213" s="4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>
      <c r="A214" s="41"/>
      <c r="B214" s="42"/>
      <c r="C214" s="43"/>
      <c r="D214" s="44"/>
      <c r="E214" s="4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>
      <c r="A215" s="41"/>
      <c r="B215" s="42"/>
      <c r="C215" s="43"/>
      <c r="D215" s="44"/>
      <c r="E215" s="4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>
      <c r="A216" s="41"/>
      <c r="B216" s="42"/>
      <c r="C216" s="43"/>
      <c r="D216" s="44"/>
      <c r="E216" s="4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>
      <c r="A217" s="41"/>
      <c r="B217" s="42"/>
      <c r="C217" s="43"/>
      <c r="D217" s="44"/>
      <c r="E217" s="4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>
      <c r="A218" s="41"/>
      <c r="B218" s="42"/>
      <c r="C218" s="43"/>
      <c r="D218" s="44"/>
      <c r="E218" s="4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>
      <c r="A219" s="41"/>
      <c r="B219" s="42"/>
      <c r="C219" s="43"/>
      <c r="D219" s="44"/>
      <c r="E219" s="4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>
      <c r="A220" s="41"/>
      <c r="B220" s="42"/>
      <c r="C220" s="43"/>
      <c r="D220" s="44"/>
      <c r="E220" s="4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>
      <c r="A221" s="41"/>
      <c r="B221" s="42"/>
      <c r="C221" s="43"/>
      <c r="D221" s="44"/>
      <c r="E221" s="4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>
      <c r="A222" s="41"/>
      <c r="B222" s="42"/>
      <c r="C222" s="43"/>
      <c r="D222" s="44"/>
      <c r="E222" s="4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>
      <c r="A223" s="41"/>
      <c r="B223" s="42"/>
      <c r="C223" s="43"/>
      <c r="D223" s="44"/>
      <c r="E223" s="4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>
      <c r="A224" s="41"/>
      <c r="B224" s="42"/>
      <c r="C224" s="43"/>
      <c r="D224" s="44"/>
      <c r="E224" s="4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>
      <c r="A225" s="41"/>
      <c r="B225" s="42"/>
      <c r="C225" s="43"/>
      <c r="D225" s="44"/>
      <c r="E225" s="4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>
      <c r="A226" s="41"/>
      <c r="B226" s="42"/>
      <c r="C226" s="43"/>
      <c r="D226" s="44"/>
      <c r="E226" s="4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>
      <c r="A227" s="41"/>
      <c r="B227" s="42"/>
      <c r="C227" s="43"/>
      <c r="D227" s="44"/>
      <c r="E227" s="4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>
      <c r="A228" s="41"/>
      <c r="B228" s="42"/>
      <c r="C228" s="43"/>
      <c r="D228" s="44"/>
      <c r="E228" s="4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>
      <c r="A229" s="41"/>
      <c r="B229" s="42"/>
      <c r="C229" s="43"/>
      <c r="D229" s="44"/>
      <c r="E229" s="4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>
      <c r="A230" s="41"/>
      <c r="B230" s="42"/>
      <c r="C230" s="43"/>
      <c r="D230" s="44"/>
      <c r="E230" s="4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>
      <c r="A231" s="41"/>
      <c r="B231" s="42"/>
      <c r="C231" s="43"/>
      <c r="D231" s="44"/>
      <c r="E231" s="4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>
      <c r="A232" s="41"/>
      <c r="B232" s="42"/>
      <c r="C232" s="43"/>
      <c r="D232" s="44"/>
      <c r="E232" s="4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>
      <c r="A233" s="41"/>
      <c r="B233" s="42"/>
      <c r="C233" s="43"/>
      <c r="D233" s="44"/>
      <c r="E233" s="4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>
      <c r="A234" s="41"/>
      <c r="B234" s="42"/>
      <c r="C234" s="43"/>
      <c r="D234" s="44"/>
      <c r="E234" s="4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>
      <c r="A235" s="41"/>
      <c r="B235" s="42"/>
      <c r="C235" s="43"/>
      <c r="D235" s="44"/>
      <c r="E235" s="4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>
      <c r="A236" s="41"/>
      <c r="B236" s="42"/>
      <c r="C236" s="43"/>
      <c r="D236" s="44"/>
      <c r="E236" s="4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>
      <c r="A237" s="41"/>
      <c r="B237" s="42"/>
      <c r="C237" s="43"/>
      <c r="D237" s="44"/>
      <c r="E237" s="4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>
      <c r="A238" s="41"/>
      <c r="B238" s="42"/>
      <c r="C238" s="43"/>
      <c r="D238" s="44"/>
      <c r="E238" s="4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>
      <c r="A239" s="41"/>
      <c r="B239" s="42"/>
      <c r="C239" s="43"/>
      <c r="D239" s="44"/>
      <c r="E239" s="4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>
      <c r="A240" s="41"/>
      <c r="B240" s="42"/>
      <c r="C240" s="43"/>
      <c r="D240" s="44"/>
      <c r="E240" s="4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>
      <c r="A241" s="41"/>
      <c r="B241" s="42"/>
      <c r="C241" s="43"/>
      <c r="D241" s="44"/>
      <c r="E241" s="4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>
      <c r="A242" s="41"/>
      <c r="B242" s="42"/>
      <c r="C242" s="43"/>
      <c r="D242" s="44"/>
      <c r="E242" s="4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>
      <c r="A243" s="41"/>
      <c r="B243" s="42"/>
      <c r="C243" s="43"/>
      <c r="D243" s="44"/>
      <c r="E243" s="4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>
      <c r="A244" s="41"/>
      <c r="B244" s="42"/>
      <c r="C244" s="43"/>
      <c r="D244" s="44"/>
      <c r="E244" s="4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>
      <c r="A245" s="41"/>
      <c r="B245" s="42"/>
      <c r="C245" s="43"/>
      <c r="D245" s="44"/>
      <c r="E245" s="4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>
      <c r="A246" s="41"/>
      <c r="B246" s="42"/>
      <c r="C246" s="43"/>
      <c r="D246" s="44"/>
      <c r="E246" s="4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>
      <c r="A247" s="41"/>
      <c r="B247" s="42"/>
      <c r="C247" s="43"/>
      <c r="D247" s="44"/>
      <c r="E247" s="4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>
      <c r="A248" s="41"/>
      <c r="B248" s="42"/>
      <c r="C248" s="43"/>
      <c r="D248" s="44"/>
      <c r="E248" s="4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>
      <c r="A249" s="41"/>
      <c r="B249" s="42"/>
      <c r="C249" s="43"/>
      <c r="D249" s="44"/>
      <c r="E249" s="4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>
      <c r="A250" s="41"/>
      <c r="B250" s="42"/>
      <c r="C250" s="43"/>
      <c r="D250" s="44"/>
      <c r="E250" s="4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>
      <c r="A251" s="41"/>
      <c r="B251" s="42"/>
      <c r="C251" s="43"/>
      <c r="D251" s="44"/>
      <c r="E251" s="4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>
      <c r="A252" s="41"/>
      <c r="B252" s="42"/>
      <c r="C252" s="43"/>
      <c r="D252" s="44"/>
      <c r="E252" s="4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>
      <c r="A253" s="41"/>
      <c r="B253" s="42"/>
      <c r="C253" s="43"/>
      <c r="D253" s="44"/>
      <c r="E253" s="4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>
      <c r="A254" s="41"/>
      <c r="B254" s="42"/>
      <c r="C254" s="43"/>
      <c r="D254" s="44"/>
      <c r="E254" s="4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>
      <c r="A255" s="41"/>
      <c r="B255" s="42"/>
      <c r="C255" s="43"/>
      <c r="D255" s="44"/>
      <c r="E255" s="4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>
      <c r="A256" s="41"/>
      <c r="B256" s="42"/>
      <c r="C256" s="43"/>
      <c r="D256" s="44"/>
      <c r="E256" s="4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>
      <c r="A257" s="41"/>
      <c r="B257" s="42"/>
      <c r="C257" s="43"/>
      <c r="D257" s="44"/>
      <c r="E257" s="4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>
      <c r="A258" s="41"/>
      <c r="B258" s="42"/>
      <c r="C258" s="43"/>
      <c r="D258" s="44"/>
      <c r="E258" s="4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>
      <c r="A259" s="41"/>
      <c r="B259" s="42"/>
      <c r="C259" s="43"/>
      <c r="D259" s="44"/>
      <c r="E259" s="4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>
      <c r="A260" s="41"/>
      <c r="B260" s="42"/>
      <c r="C260" s="43"/>
      <c r="D260" s="44"/>
      <c r="E260" s="4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>
      <c r="A261" s="41"/>
      <c r="B261" s="42"/>
      <c r="C261" s="43"/>
      <c r="D261" s="44"/>
      <c r="E261" s="4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>
      <c r="A262" s="41"/>
      <c r="B262" s="42"/>
      <c r="C262" s="43"/>
      <c r="D262" s="44"/>
      <c r="E262" s="4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>
      <c r="A263" s="41"/>
      <c r="B263" s="42"/>
      <c r="C263" s="43"/>
      <c r="D263" s="44"/>
      <c r="E263" s="4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>
      <c r="A264" s="41"/>
      <c r="B264" s="42"/>
      <c r="C264" s="43"/>
      <c r="D264" s="44"/>
      <c r="E264" s="4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>
      <c r="A265" s="41"/>
      <c r="B265" s="42"/>
      <c r="C265" s="43"/>
      <c r="D265" s="44"/>
      <c r="E265" s="4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>
      <c r="A266" s="41"/>
      <c r="B266" s="42"/>
      <c r="C266" s="43"/>
      <c r="D266" s="44"/>
      <c r="E266" s="4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>
      <c r="A267" s="41"/>
      <c r="B267" s="42"/>
      <c r="C267" s="43"/>
      <c r="D267" s="44"/>
      <c r="E267" s="4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>
      <c r="A268" s="41"/>
      <c r="B268" s="42"/>
      <c r="C268" s="43"/>
      <c r="D268" s="44"/>
      <c r="E268" s="4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>
      <c r="A269" s="149"/>
      <c r="B269" s="42"/>
      <c r="C269" s="43"/>
      <c r="D269" s="44"/>
      <c r="E269" s="4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>
      <c r="A270" s="149"/>
      <c r="B270" s="42"/>
      <c r="C270" s="43"/>
      <c r="D270" s="44"/>
      <c r="E270" s="4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>
      <c r="A271" s="149"/>
      <c r="B271" s="42"/>
      <c r="C271" s="43"/>
      <c r="D271" s="44"/>
      <c r="E271" s="4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>
      <c r="A272" s="149"/>
      <c r="B272" s="42"/>
      <c r="C272" s="43"/>
      <c r="D272" s="44"/>
      <c r="E272" s="4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>
      <c r="A273" s="149"/>
      <c r="B273" s="42"/>
      <c r="C273" s="43"/>
      <c r="D273" s="44"/>
      <c r="E273" s="4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>
      <c r="A274" s="149"/>
      <c r="B274" s="42"/>
      <c r="C274" s="43"/>
      <c r="D274" s="44"/>
      <c r="E274" s="4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>
      <c r="A275" s="149"/>
      <c r="B275" s="42"/>
      <c r="C275" s="43"/>
      <c r="D275" s="44"/>
      <c r="E275" s="4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>
      <c r="A276" s="149"/>
      <c r="B276" s="42"/>
      <c r="C276" s="43"/>
      <c r="D276" s="44"/>
      <c r="E276" s="4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>
      <c r="A277" s="149"/>
      <c r="B277" s="42"/>
      <c r="C277" s="43"/>
      <c r="D277" s="44"/>
      <c r="E277" s="4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>
      <c r="A278" s="149"/>
      <c r="B278" s="42"/>
      <c r="C278" s="43"/>
      <c r="D278" s="44"/>
      <c r="E278" s="4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>
      <c r="A279" s="149"/>
      <c r="B279" s="42"/>
      <c r="C279" s="43"/>
      <c r="D279" s="44"/>
      <c r="E279" s="4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>
      <c r="A280" s="149"/>
      <c r="B280" s="42"/>
      <c r="C280" s="43"/>
      <c r="D280" s="44"/>
      <c r="E280" s="4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>
      <c r="A281" s="149"/>
      <c r="B281" s="42"/>
      <c r="C281" s="43"/>
      <c r="D281" s="44"/>
      <c r="E281" s="4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>
      <c r="A282" s="149"/>
      <c r="B282" s="42"/>
      <c r="C282" s="43"/>
      <c r="D282" s="44"/>
      <c r="E282" s="4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>
      <c r="A283" s="149"/>
      <c r="B283" s="42"/>
      <c r="C283" s="43"/>
      <c r="D283" s="44"/>
      <c r="E283" s="4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>
      <c r="A284" s="149"/>
      <c r="B284" s="42"/>
      <c r="C284" s="43"/>
      <c r="D284" s="44"/>
      <c r="E284" s="4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>
      <c r="A285" s="149"/>
      <c r="B285" s="42"/>
      <c r="C285" s="43"/>
      <c r="D285" s="44"/>
      <c r="E285" s="4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>
      <c r="A286" s="149"/>
      <c r="B286" s="42"/>
      <c r="C286" s="43"/>
      <c r="D286" s="44"/>
      <c r="E286" s="4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>
      <c r="A287" s="149"/>
      <c r="B287" s="42"/>
      <c r="C287" s="43"/>
      <c r="D287" s="44"/>
      <c r="E287" s="44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>
      <c r="A288" s="149"/>
      <c r="B288" s="42"/>
      <c r="C288" s="43"/>
      <c r="D288" s="44"/>
      <c r="E288" s="44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>
      <c r="A289" s="149"/>
      <c r="B289" s="42"/>
      <c r="C289" s="43"/>
      <c r="D289" s="44"/>
      <c r="E289" s="44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>
      <c r="A290" s="149"/>
      <c r="B290" s="42"/>
      <c r="C290" s="43"/>
      <c r="D290" s="44"/>
      <c r="E290" s="44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>
      <c r="A291" s="149"/>
      <c r="B291" s="42"/>
      <c r="C291" s="43"/>
      <c r="D291" s="44"/>
      <c r="E291" s="44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>
      <c r="A292" s="149"/>
      <c r="B292" s="42"/>
      <c r="C292" s="43"/>
      <c r="D292" s="44"/>
      <c r="E292" s="44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>
      <c r="A293" s="149"/>
      <c r="B293" s="42"/>
      <c r="C293" s="43"/>
      <c r="D293" s="44"/>
      <c r="E293" s="44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>
      <c r="B294" s="42"/>
      <c r="C294" s="151"/>
      <c r="D294" s="44"/>
      <c r="E294" s="44"/>
      <c r="F294" s="55"/>
      <c r="G294" s="55"/>
    </row>
    <row r="295" spans="1:51">
      <c r="B295" s="42"/>
      <c r="C295" s="151"/>
      <c r="D295" s="44"/>
      <c r="E295" s="44"/>
      <c r="F295" s="55"/>
      <c r="G295" s="55"/>
    </row>
    <row r="296" spans="1:51">
      <c r="B296" s="42"/>
      <c r="C296" s="151"/>
      <c r="D296" s="44"/>
      <c r="E296" s="44"/>
      <c r="F296" s="55"/>
      <c r="G296" s="55"/>
    </row>
    <row r="297" spans="1:51">
      <c r="B297" s="42"/>
      <c r="C297" s="151"/>
      <c r="D297" s="44"/>
      <c r="E297" s="44"/>
      <c r="F297" s="55"/>
      <c r="G297" s="55"/>
    </row>
    <row r="298" spans="1:51">
      <c r="B298" s="42"/>
      <c r="C298" s="151"/>
      <c r="D298" s="44"/>
      <c r="E298" s="44"/>
      <c r="F298" s="55"/>
      <c r="G298" s="55"/>
    </row>
    <row r="299" spans="1:51">
      <c r="B299" s="42"/>
      <c r="C299" s="151"/>
      <c r="D299" s="44"/>
      <c r="E299" s="44"/>
      <c r="F299" s="55"/>
      <c r="G299" s="55"/>
    </row>
    <row r="300" spans="1:51">
      <c r="B300" s="42"/>
      <c r="C300" s="151"/>
      <c r="D300" s="44"/>
      <c r="E300" s="44"/>
      <c r="F300" s="55"/>
      <c r="G300" s="55"/>
    </row>
    <row r="301" spans="1:51">
      <c r="B301" s="42"/>
      <c r="C301" s="151"/>
      <c r="D301" s="44"/>
      <c r="E301" s="44"/>
      <c r="F301" s="55"/>
      <c r="G301" s="55"/>
    </row>
    <row r="302" spans="1:51">
      <c r="B302" s="42"/>
      <c r="C302" s="151"/>
      <c r="D302" s="44"/>
      <c r="E302" s="44"/>
      <c r="F302" s="55"/>
      <c r="G302" s="55"/>
    </row>
    <row r="303" spans="1:51">
      <c r="B303" s="42"/>
      <c r="C303" s="151"/>
      <c r="D303" s="44"/>
      <c r="E303" s="44"/>
      <c r="F303" s="55"/>
      <c r="G303" s="55"/>
    </row>
    <row r="304" spans="1:51">
      <c r="B304" s="42"/>
      <c r="C304" s="151"/>
      <c r="D304" s="44"/>
      <c r="E304" s="44"/>
      <c r="F304" s="55"/>
      <c r="G304" s="55"/>
    </row>
    <row r="305" spans="2:7">
      <c r="B305" s="42"/>
      <c r="C305" s="151"/>
      <c r="D305" s="44"/>
      <c r="E305" s="44"/>
      <c r="F305" s="55"/>
      <c r="G305" s="55"/>
    </row>
    <row r="306" spans="2:7">
      <c r="B306" s="42"/>
      <c r="C306" s="151"/>
      <c r="D306" s="44"/>
      <c r="E306" s="44"/>
      <c r="F306" s="55"/>
      <c r="G306" s="55"/>
    </row>
    <row r="307" spans="2:7">
      <c r="B307" s="42"/>
      <c r="C307" s="151"/>
      <c r="D307" s="44"/>
      <c r="E307" s="44"/>
      <c r="F307" s="55"/>
      <c r="G307" s="55"/>
    </row>
    <row r="308" spans="2:7">
      <c r="B308" s="42"/>
      <c r="C308" s="151"/>
      <c r="D308" s="44"/>
      <c r="E308" s="44"/>
      <c r="F308" s="55"/>
      <c r="G308" s="55"/>
    </row>
    <row r="309" spans="2:7">
      <c r="B309" s="42"/>
      <c r="C309" s="151"/>
      <c r="D309" s="44"/>
      <c r="E309" s="44"/>
      <c r="F309" s="55"/>
      <c r="G309" s="55"/>
    </row>
    <row r="310" spans="2:7">
      <c r="B310" s="42"/>
      <c r="C310" s="151"/>
      <c r="D310" s="44"/>
      <c r="E310" s="44"/>
      <c r="F310" s="55"/>
      <c r="G310" s="55"/>
    </row>
    <row r="311" spans="2:7">
      <c r="B311" s="42"/>
      <c r="C311" s="151"/>
      <c r="D311" s="44"/>
      <c r="E311" s="44"/>
      <c r="F311" s="55"/>
      <c r="G311" s="55"/>
    </row>
    <row r="312" spans="2:7">
      <c r="B312" s="42"/>
      <c r="C312" s="151"/>
      <c r="D312" s="44"/>
      <c r="E312" s="44"/>
      <c r="F312" s="55"/>
      <c r="G312" s="55"/>
    </row>
    <row r="313" spans="2:7">
      <c r="B313" s="42"/>
      <c r="C313" s="151"/>
      <c r="D313" s="44"/>
      <c r="E313" s="44"/>
      <c r="F313" s="55"/>
      <c r="G313" s="55"/>
    </row>
    <row r="314" spans="2:7">
      <c r="B314" s="42"/>
      <c r="C314" s="151"/>
      <c r="D314" s="44"/>
      <c r="E314" s="44"/>
      <c r="F314" s="55"/>
      <c r="G314" s="55"/>
    </row>
    <row r="315" spans="2:7">
      <c r="B315" s="42"/>
      <c r="C315" s="151"/>
      <c r="D315" s="44"/>
      <c r="E315" s="44"/>
      <c r="F315" s="55"/>
      <c r="G315" s="55"/>
    </row>
    <row r="316" spans="2:7">
      <c r="B316" s="42"/>
      <c r="C316" s="151"/>
      <c r="D316" s="44"/>
      <c r="E316" s="44"/>
      <c r="F316" s="55"/>
      <c r="G316" s="55"/>
    </row>
    <row r="317" spans="2:7">
      <c r="B317" s="42"/>
      <c r="C317" s="151"/>
      <c r="D317" s="44"/>
      <c r="E317" s="44"/>
      <c r="F317" s="55"/>
      <c r="G317" s="55"/>
    </row>
    <row r="318" spans="2:7">
      <c r="B318" s="42"/>
      <c r="C318" s="151"/>
      <c r="D318" s="44"/>
      <c r="E318" s="44"/>
      <c r="F318" s="55"/>
      <c r="G318" s="55"/>
    </row>
    <row r="319" spans="2:7">
      <c r="B319" s="42"/>
      <c r="C319" s="151"/>
      <c r="D319" s="44"/>
      <c r="E319" s="44"/>
      <c r="F319" s="55"/>
      <c r="G319" s="55"/>
    </row>
    <row r="320" spans="2:7">
      <c r="B320" s="42"/>
      <c r="C320" s="151"/>
      <c r="D320" s="44"/>
      <c r="E320" s="44"/>
      <c r="F320" s="55"/>
      <c r="G320" s="55"/>
    </row>
    <row r="321" spans="2:7">
      <c r="B321" s="42"/>
      <c r="C321" s="151"/>
      <c r="D321" s="44"/>
      <c r="E321" s="44"/>
      <c r="F321" s="55"/>
      <c r="G321" s="55"/>
    </row>
    <row r="322" spans="2:7">
      <c r="B322" s="42"/>
      <c r="C322" s="151"/>
      <c r="D322" s="44"/>
      <c r="E322" s="44"/>
      <c r="F322" s="55"/>
      <c r="G322" s="55"/>
    </row>
    <row r="323" spans="2:7">
      <c r="B323" s="42"/>
      <c r="C323" s="151"/>
      <c r="D323" s="44"/>
      <c r="E323" s="44"/>
      <c r="F323" s="55"/>
      <c r="G323" s="55"/>
    </row>
    <row r="324" spans="2:7">
      <c r="B324" s="42"/>
      <c r="C324" s="151"/>
      <c r="D324" s="44"/>
      <c r="E324" s="44"/>
      <c r="F324" s="55"/>
      <c r="G324" s="55"/>
    </row>
    <row r="325" spans="2:7">
      <c r="B325" s="42"/>
      <c r="C325" s="151"/>
      <c r="D325" s="44"/>
      <c r="E325" s="44"/>
      <c r="F325" s="55"/>
      <c r="G325" s="55"/>
    </row>
    <row r="326" spans="2:7">
      <c r="B326" s="42"/>
      <c r="C326" s="151"/>
      <c r="D326" s="44"/>
      <c r="E326" s="44"/>
      <c r="F326" s="55"/>
      <c r="G326" s="55"/>
    </row>
    <row r="327" spans="2:7">
      <c r="B327" s="42"/>
      <c r="C327" s="151"/>
      <c r="D327" s="44"/>
      <c r="E327" s="44"/>
      <c r="F327" s="55"/>
      <c r="G327" s="55"/>
    </row>
    <row r="328" spans="2:7">
      <c r="B328" s="42"/>
      <c r="C328" s="151"/>
      <c r="D328" s="44"/>
      <c r="E328" s="44"/>
      <c r="F328" s="55"/>
      <c r="G328" s="55"/>
    </row>
    <row r="329" spans="2:7">
      <c r="B329" s="42"/>
      <c r="C329" s="151"/>
      <c r="D329" s="44"/>
      <c r="E329" s="44"/>
      <c r="F329" s="55"/>
      <c r="G329" s="55"/>
    </row>
    <row r="330" spans="2:7">
      <c r="B330" s="42"/>
      <c r="C330" s="151"/>
      <c r="D330" s="44"/>
      <c r="E330" s="44"/>
      <c r="F330" s="55"/>
      <c r="G330" s="55"/>
    </row>
    <row r="331" spans="2:7">
      <c r="B331" s="42"/>
      <c r="C331" s="151"/>
      <c r="D331" s="44"/>
      <c r="E331" s="44"/>
      <c r="F331" s="55"/>
      <c r="G331" s="55"/>
    </row>
    <row r="332" spans="2:7">
      <c r="B332" s="42"/>
      <c r="C332" s="151"/>
      <c r="D332" s="44"/>
      <c r="E332" s="44"/>
      <c r="F332" s="55"/>
      <c r="G332" s="55"/>
    </row>
    <row r="333" spans="2:7">
      <c r="B333" s="42"/>
      <c r="C333" s="151"/>
      <c r="D333" s="44"/>
      <c r="E333" s="44"/>
      <c r="F333" s="55"/>
      <c r="G333" s="55"/>
    </row>
    <row r="334" spans="2:7">
      <c r="B334" s="42"/>
      <c r="C334" s="151"/>
      <c r="D334" s="44"/>
      <c r="E334" s="44"/>
      <c r="F334" s="55"/>
      <c r="G334" s="55"/>
    </row>
    <row r="335" spans="2:7">
      <c r="B335" s="42"/>
      <c r="C335" s="151"/>
      <c r="D335" s="44"/>
      <c r="E335" s="44"/>
      <c r="F335" s="55"/>
      <c r="G335" s="55"/>
    </row>
    <row r="336" spans="2:7">
      <c r="B336" s="42"/>
      <c r="C336" s="151"/>
      <c r="D336" s="44"/>
      <c r="E336" s="44"/>
      <c r="F336" s="55"/>
      <c r="G336" s="55"/>
    </row>
    <row r="337" spans="2:7">
      <c r="B337" s="42"/>
      <c r="C337" s="151"/>
      <c r="D337" s="44"/>
      <c r="E337" s="44"/>
      <c r="F337" s="55"/>
      <c r="G337" s="55"/>
    </row>
    <row r="338" spans="2:7">
      <c r="B338" s="42"/>
      <c r="C338" s="151"/>
      <c r="D338" s="44"/>
      <c r="E338" s="44"/>
      <c r="F338" s="55"/>
      <c r="G338" s="55"/>
    </row>
    <row r="339" spans="2:7">
      <c r="B339" s="42"/>
      <c r="C339" s="151"/>
      <c r="D339" s="44"/>
      <c r="E339" s="44"/>
      <c r="F339" s="55"/>
      <c r="G339" s="55"/>
    </row>
    <row r="340" spans="2:7">
      <c r="B340" s="42"/>
      <c r="C340" s="151"/>
      <c r="D340" s="44"/>
      <c r="E340" s="44"/>
      <c r="F340" s="55"/>
      <c r="G340" s="55"/>
    </row>
    <row r="341" spans="2:7">
      <c r="B341" s="42"/>
      <c r="C341" s="151"/>
      <c r="D341" s="44"/>
      <c r="E341" s="44"/>
      <c r="F341" s="55"/>
      <c r="G341" s="55"/>
    </row>
    <row r="342" spans="2:7">
      <c r="B342" s="42"/>
      <c r="C342" s="151"/>
      <c r="D342" s="44"/>
      <c r="E342" s="44"/>
      <c r="F342" s="55"/>
      <c r="G342" s="55"/>
    </row>
    <row r="343" spans="2:7">
      <c r="B343" s="152"/>
      <c r="C343" s="151"/>
      <c r="D343" s="44"/>
      <c r="E343" s="44"/>
      <c r="F343" s="55"/>
      <c r="G343" s="55"/>
    </row>
    <row r="344" spans="2:7">
      <c r="B344" s="152"/>
      <c r="C344" s="151"/>
      <c r="D344" s="44"/>
      <c r="E344" s="44"/>
      <c r="F344" s="55"/>
      <c r="G344" s="55"/>
    </row>
    <row r="345" spans="2:7">
      <c r="B345" s="152"/>
      <c r="C345" s="151"/>
      <c r="D345" s="44"/>
      <c r="E345" s="44"/>
      <c r="F345" s="55"/>
      <c r="G345" s="55"/>
    </row>
    <row r="346" spans="2:7">
      <c r="B346" s="152"/>
      <c r="C346" s="151"/>
      <c r="D346" s="44"/>
      <c r="E346" s="44"/>
      <c r="F346" s="55"/>
      <c r="G346" s="55"/>
    </row>
    <row r="347" spans="2:7">
      <c r="B347" s="152"/>
      <c r="C347" s="151"/>
      <c r="D347" s="44"/>
      <c r="E347" s="44"/>
      <c r="F347" s="55"/>
      <c r="G347" s="55"/>
    </row>
    <row r="348" spans="2:7">
      <c r="B348" s="152"/>
      <c r="C348" s="151"/>
      <c r="D348" s="44"/>
      <c r="E348" s="44"/>
      <c r="F348" s="55"/>
      <c r="G348" s="55"/>
    </row>
    <row r="349" spans="2:7">
      <c r="B349" s="152"/>
      <c r="C349" s="151"/>
      <c r="D349" s="44"/>
      <c r="E349" s="44"/>
      <c r="F349" s="55"/>
      <c r="G349" s="55"/>
    </row>
    <row r="350" spans="2:7">
      <c r="B350" s="152"/>
      <c r="C350" s="151"/>
      <c r="D350" s="44"/>
      <c r="E350" s="44"/>
      <c r="F350" s="55"/>
      <c r="G350" s="55"/>
    </row>
    <row r="351" spans="2:7">
      <c r="B351" s="152"/>
      <c r="C351" s="151"/>
      <c r="D351" s="44"/>
      <c r="E351" s="44"/>
      <c r="F351" s="55"/>
      <c r="G351" s="55"/>
    </row>
    <row r="352" spans="2:7">
      <c r="B352" s="152"/>
      <c r="C352" s="151"/>
      <c r="D352" s="44"/>
      <c r="E352" s="44"/>
      <c r="F352" s="55"/>
      <c r="G352" s="55"/>
    </row>
    <row r="353" spans="2:7">
      <c r="B353" s="152"/>
      <c r="C353" s="151"/>
      <c r="D353" s="44"/>
      <c r="E353" s="44"/>
      <c r="F353" s="55"/>
      <c r="G353" s="55"/>
    </row>
    <row r="354" spans="2:7">
      <c r="B354" s="152"/>
      <c r="C354" s="151"/>
      <c r="D354" s="44"/>
      <c r="E354" s="44"/>
      <c r="F354" s="55"/>
      <c r="G354" s="55"/>
    </row>
    <row r="355" spans="2:7">
      <c r="B355" s="152"/>
      <c r="C355" s="151"/>
      <c r="D355" s="44"/>
      <c r="E355" s="44"/>
      <c r="F355" s="55"/>
      <c r="G355" s="55"/>
    </row>
    <row r="356" spans="2:7">
      <c r="B356" s="152"/>
      <c r="C356" s="151"/>
      <c r="D356" s="44"/>
      <c r="E356" s="44"/>
      <c r="F356" s="55"/>
      <c r="G356" s="55"/>
    </row>
    <row r="357" spans="2:7">
      <c r="B357" s="152"/>
      <c r="C357" s="151"/>
      <c r="D357" s="44"/>
      <c r="E357" s="44"/>
      <c r="F357" s="55"/>
      <c r="G357" s="55"/>
    </row>
    <row r="358" spans="2:7">
      <c r="B358" s="152"/>
      <c r="C358" s="151"/>
      <c r="D358" s="44"/>
      <c r="E358" s="44"/>
      <c r="F358" s="55"/>
      <c r="G358" s="55"/>
    </row>
    <row r="359" spans="2:7">
      <c r="B359" s="152"/>
      <c r="C359" s="151"/>
      <c r="D359" s="44"/>
      <c r="E359" s="44"/>
      <c r="F359" s="55"/>
      <c r="G359" s="55"/>
    </row>
    <row r="360" spans="2:7">
      <c r="B360" s="152"/>
      <c r="C360" s="151"/>
      <c r="D360" s="44"/>
      <c r="E360" s="44"/>
      <c r="F360" s="55"/>
      <c r="G360" s="55"/>
    </row>
    <row r="361" spans="2:7">
      <c r="B361" s="152"/>
      <c r="C361" s="151"/>
      <c r="D361" s="44"/>
      <c r="E361" s="44"/>
      <c r="F361" s="55"/>
      <c r="G361" s="55"/>
    </row>
    <row r="362" spans="2:7">
      <c r="B362" s="152"/>
      <c r="C362" s="151"/>
      <c r="D362" s="44"/>
      <c r="E362" s="44"/>
      <c r="F362" s="55"/>
      <c r="G362" s="55"/>
    </row>
    <row r="363" spans="2:7">
      <c r="B363" s="152"/>
      <c r="C363" s="151"/>
      <c r="D363" s="44"/>
      <c r="E363" s="44"/>
      <c r="F363" s="55"/>
      <c r="G363" s="55"/>
    </row>
    <row r="364" spans="2:7">
      <c r="B364" s="152"/>
      <c r="C364" s="151"/>
      <c r="D364" s="44"/>
      <c r="E364" s="44"/>
      <c r="F364" s="55"/>
      <c r="G364" s="55"/>
    </row>
    <row r="365" spans="2:7">
      <c r="B365" s="152"/>
      <c r="C365" s="151"/>
      <c r="D365" s="44"/>
      <c r="E365" s="44"/>
      <c r="F365" s="55"/>
      <c r="G365" s="55"/>
    </row>
    <row r="366" spans="2:7">
      <c r="B366" s="152"/>
      <c r="C366" s="151"/>
      <c r="D366" s="44"/>
      <c r="E366" s="44"/>
      <c r="F366" s="55"/>
      <c r="G366" s="55"/>
    </row>
    <row r="367" spans="2:7">
      <c r="B367" s="152"/>
      <c r="C367" s="151"/>
      <c r="D367" s="44"/>
      <c r="E367" s="44"/>
      <c r="F367" s="55"/>
      <c r="G367" s="55"/>
    </row>
    <row r="368" spans="2:7">
      <c r="B368" s="152"/>
      <c r="C368" s="151"/>
      <c r="D368" s="44"/>
      <c r="E368" s="44"/>
      <c r="F368" s="55"/>
      <c r="G368" s="55"/>
    </row>
    <row r="369" spans="2:7">
      <c r="B369" s="152"/>
      <c r="C369" s="151"/>
      <c r="D369" s="44"/>
      <c r="E369" s="44"/>
      <c r="F369" s="55"/>
      <c r="G369" s="55"/>
    </row>
    <row r="370" spans="2:7">
      <c r="B370" s="152"/>
      <c r="C370" s="151"/>
      <c r="D370" s="44"/>
      <c r="E370" s="44"/>
      <c r="F370" s="55"/>
      <c r="G370" s="55"/>
    </row>
    <row r="371" spans="2:7">
      <c r="B371" s="152"/>
      <c r="C371" s="151"/>
      <c r="D371" s="44"/>
      <c r="E371" s="44"/>
      <c r="F371" s="55"/>
      <c r="G371" s="55"/>
    </row>
    <row r="372" spans="2:7">
      <c r="B372" s="152"/>
      <c r="C372" s="151"/>
      <c r="D372" s="44"/>
      <c r="E372" s="44"/>
      <c r="F372" s="55"/>
      <c r="G372" s="55"/>
    </row>
    <row r="373" spans="2:7">
      <c r="B373" s="152"/>
      <c r="C373" s="151"/>
      <c r="D373" s="44"/>
      <c r="E373" s="44"/>
      <c r="F373" s="55"/>
      <c r="G373" s="55"/>
    </row>
    <row r="374" spans="2:7">
      <c r="B374" s="152"/>
      <c r="C374" s="151"/>
      <c r="D374" s="44"/>
      <c r="E374" s="44"/>
      <c r="F374" s="55"/>
      <c r="G374" s="55"/>
    </row>
    <row r="375" spans="2:7">
      <c r="B375" s="152"/>
      <c r="C375" s="151"/>
      <c r="D375" s="44"/>
      <c r="E375" s="44"/>
      <c r="F375" s="55"/>
      <c r="G375" s="55"/>
    </row>
    <row r="376" spans="2:7">
      <c r="B376" s="152"/>
      <c r="C376" s="151"/>
      <c r="D376" s="44"/>
      <c r="E376" s="44"/>
      <c r="F376" s="55"/>
      <c r="G376" s="55"/>
    </row>
    <row r="377" spans="2:7">
      <c r="B377" s="152"/>
      <c r="C377" s="151"/>
      <c r="D377" s="44"/>
      <c r="E377" s="44"/>
      <c r="F377" s="55"/>
      <c r="G377" s="55"/>
    </row>
    <row r="378" spans="2:7">
      <c r="B378" s="152"/>
      <c r="C378" s="151"/>
      <c r="D378" s="44"/>
      <c r="E378" s="44"/>
      <c r="F378" s="55"/>
      <c r="G378" s="55"/>
    </row>
    <row r="379" spans="2:7">
      <c r="B379" s="152"/>
      <c r="C379" s="151"/>
      <c r="D379" s="44"/>
      <c r="E379" s="44"/>
      <c r="F379" s="55"/>
      <c r="G379" s="55"/>
    </row>
    <row r="380" spans="2:7">
      <c r="B380" s="152"/>
      <c r="C380" s="151"/>
      <c r="D380" s="44"/>
      <c r="E380" s="44"/>
      <c r="F380" s="55"/>
      <c r="G380" s="55"/>
    </row>
    <row r="381" spans="2:7">
      <c r="B381" s="152"/>
      <c r="C381" s="151"/>
      <c r="D381" s="44"/>
      <c r="E381" s="44"/>
      <c r="F381" s="55"/>
      <c r="G381" s="55"/>
    </row>
    <row r="382" spans="2:7">
      <c r="B382" s="152"/>
      <c r="C382" s="151"/>
      <c r="D382" s="44"/>
      <c r="E382" s="44"/>
      <c r="F382" s="55"/>
      <c r="G382" s="55"/>
    </row>
    <row r="383" spans="2:7">
      <c r="B383" s="152"/>
      <c r="C383" s="151"/>
      <c r="D383" s="44"/>
      <c r="E383" s="44"/>
      <c r="F383" s="55"/>
      <c r="G383" s="55"/>
    </row>
    <row r="384" spans="2:7">
      <c r="B384" s="152"/>
      <c r="C384" s="151"/>
      <c r="D384" s="44"/>
      <c r="E384" s="44"/>
      <c r="F384" s="55"/>
      <c r="G384" s="55"/>
    </row>
    <row r="385" spans="2:7">
      <c r="B385" s="152"/>
      <c r="C385" s="151"/>
      <c r="D385" s="44"/>
      <c r="E385" s="44"/>
      <c r="F385" s="55"/>
      <c r="G385" s="55"/>
    </row>
    <row r="386" spans="2:7">
      <c r="B386" s="152"/>
      <c r="C386" s="151"/>
      <c r="D386" s="44"/>
      <c r="E386" s="44"/>
      <c r="F386" s="55"/>
      <c r="G386" s="55"/>
    </row>
    <row r="387" spans="2:7">
      <c r="B387" s="152"/>
      <c r="C387" s="151"/>
      <c r="D387" s="44"/>
      <c r="E387" s="44"/>
      <c r="F387" s="55"/>
      <c r="G387" s="55"/>
    </row>
    <row r="388" spans="2:7">
      <c r="B388" s="152"/>
      <c r="C388" s="151"/>
      <c r="D388" s="44"/>
      <c r="E388" s="44"/>
      <c r="F388" s="55"/>
      <c r="G388" s="55"/>
    </row>
    <row r="389" spans="2:7">
      <c r="B389" s="152"/>
      <c r="C389" s="151"/>
      <c r="D389" s="44"/>
      <c r="E389" s="44"/>
      <c r="F389" s="55"/>
      <c r="G389" s="55"/>
    </row>
    <row r="390" spans="2:7">
      <c r="B390" s="152"/>
      <c r="C390" s="151"/>
      <c r="D390" s="44"/>
      <c r="E390" s="44"/>
      <c r="F390" s="55"/>
      <c r="G390" s="55"/>
    </row>
    <row r="391" spans="2:7">
      <c r="B391" s="152"/>
      <c r="C391" s="151"/>
      <c r="D391" s="44"/>
      <c r="E391" s="44"/>
      <c r="F391" s="55"/>
      <c r="G391" s="55"/>
    </row>
    <row r="392" spans="2:7">
      <c r="B392" s="152"/>
      <c r="C392" s="151"/>
      <c r="D392" s="44"/>
      <c r="E392" s="44"/>
      <c r="F392" s="55"/>
      <c r="G392" s="55"/>
    </row>
    <row r="393" spans="2:7">
      <c r="B393" s="152"/>
      <c r="C393" s="151"/>
      <c r="D393" s="44"/>
      <c r="E393" s="44"/>
      <c r="F393" s="55"/>
      <c r="G393" s="55"/>
    </row>
    <row r="394" spans="2:7">
      <c r="B394" s="152"/>
      <c r="C394" s="151"/>
      <c r="D394" s="44"/>
      <c r="E394" s="44"/>
      <c r="F394" s="55"/>
      <c r="G394" s="55"/>
    </row>
    <row r="395" spans="2:7">
      <c r="B395" s="152"/>
      <c r="C395" s="151"/>
      <c r="D395" s="44"/>
      <c r="E395" s="44"/>
      <c r="F395" s="55"/>
      <c r="G395" s="55"/>
    </row>
    <row r="396" spans="2:7">
      <c r="B396" s="152"/>
      <c r="C396" s="151"/>
      <c r="D396" s="44"/>
      <c r="E396" s="44"/>
      <c r="F396" s="55"/>
      <c r="G396" s="55"/>
    </row>
    <row r="397" spans="2:7">
      <c r="B397" s="152"/>
      <c r="C397" s="151"/>
      <c r="D397" s="44"/>
      <c r="E397" s="44"/>
      <c r="F397" s="55"/>
      <c r="G397" s="55"/>
    </row>
    <row r="398" spans="2:7">
      <c r="B398" s="152"/>
      <c r="C398" s="151"/>
      <c r="D398" s="44"/>
      <c r="E398" s="44"/>
      <c r="F398" s="55"/>
      <c r="G398" s="55"/>
    </row>
    <row r="399" spans="2:7">
      <c r="B399" s="152"/>
      <c r="C399" s="151"/>
      <c r="D399" s="44"/>
      <c r="E399" s="44"/>
      <c r="F399" s="55"/>
      <c r="G399" s="55"/>
    </row>
    <row r="400" spans="2:7">
      <c r="B400" s="152"/>
      <c r="C400" s="151"/>
      <c r="D400" s="44"/>
      <c r="E400" s="44"/>
      <c r="F400" s="55"/>
      <c r="G400" s="55"/>
    </row>
    <row r="401" spans="2:7">
      <c r="B401" s="152"/>
      <c r="C401" s="151"/>
      <c r="D401" s="44"/>
      <c r="E401" s="44"/>
      <c r="F401" s="55"/>
      <c r="G401" s="55"/>
    </row>
    <row r="402" spans="2:7">
      <c r="B402" s="152"/>
      <c r="C402" s="151"/>
      <c r="D402" s="44"/>
      <c r="E402" s="44"/>
      <c r="F402" s="55"/>
      <c r="G402" s="55"/>
    </row>
    <row r="403" spans="2:7">
      <c r="B403" s="152"/>
      <c r="C403" s="151"/>
      <c r="D403" s="44"/>
      <c r="E403" s="44"/>
      <c r="F403" s="55"/>
      <c r="G403" s="55"/>
    </row>
    <row r="404" spans="2:7">
      <c r="B404" s="152"/>
      <c r="C404" s="151"/>
      <c r="D404" s="44"/>
      <c r="E404" s="44"/>
      <c r="F404" s="55"/>
      <c r="G404" s="55"/>
    </row>
    <row r="405" spans="2:7">
      <c r="B405" s="152"/>
      <c r="C405" s="151"/>
      <c r="D405" s="44"/>
      <c r="E405" s="44"/>
      <c r="F405" s="55"/>
      <c r="G405" s="55"/>
    </row>
    <row r="406" spans="2:7">
      <c r="B406" s="152"/>
      <c r="C406" s="151"/>
      <c r="D406" s="44"/>
      <c r="E406" s="44"/>
      <c r="F406" s="55"/>
      <c r="G406" s="55"/>
    </row>
    <row r="407" spans="2:7">
      <c r="B407" s="152"/>
      <c r="C407" s="151"/>
      <c r="D407" s="44"/>
      <c r="E407" s="44"/>
      <c r="F407" s="55"/>
      <c r="G407" s="55"/>
    </row>
    <row r="408" spans="2:7">
      <c r="B408" s="152"/>
      <c r="C408" s="151"/>
      <c r="D408" s="44"/>
      <c r="E408" s="44"/>
      <c r="F408" s="55"/>
      <c r="G408" s="55"/>
    </row>
    <row r="409" spans="2:7">
      <c r="B409" s="152"/>
      <c r="C409" s="151"/>
      <c r="D409" s="44"/>
      <c r="E409" s="44"/>
      <c r="F409" s="55"/>
      <c r="G409" s="55"/>
    </row>
    <row r="410" spans="2:7">
      <c r="B410" s="152"/>
      <c r="C410" s="151"/>
      <c r="D410" s="44"/>
      <c r="E410" s="44"/>
      <c r="F410" s="55"/>
      <c r="G410" s="55"/>
    </row>
    <row r="411" spans="2:7">
      <c r="B411" s="152"/>
      <c r="C411" s="151"/>
      <c r="D411" s="44"/>
      <c r="E411" s="44"/>
      <c r="F411" s="55"/>
      <c r="G411" s="55"/>
    </row>
    <row r="412" spans="2:7">
      <c r="B412" s="152"/>
      <c r="C412" s="151"/>
      <c r="D412" s="44"/>
      <c r="E412" s="44"/>
      <c r="F412" s="55"/>
      <c r="G412" s="55"/>
    </row>
    <row r="413" spans="2:7">
      <c r="F413" s="55"/>
      <c r="G413" s="55"/>
    </row>
    <row r="414" spans="2:7">
      <c r="F414" s="55"/>
      <c r="G414" s="55"/>
    </row>
    <row r="415" spans="2:7">
      <c r="F415" s="55"/>
      <c r="G415" s="55"/>
    </row>
    <row r="416" spans="2:7">
      <c r="F416" s="55"/>
      <c r="G416" s="55"/>
    </row>
    <row r="417" spans="2:7">
      <c r="B417" s="63"/>
      <c r="C417" s="63"/>
      <c r="D417" s="63"/>
      <c r="E417" s="128"/>
      <c r="F417" s="55"/>
      <c r="G417" s="55"/>
    </row>
    <row r="418" spans="2:7">
      <c r="B418" s="63"/>
      <c r="C418" s="63"/>
      <c r="D418" s="63"/>
      <c r="E418" s="128"/>
      <c r="F418" s="55"/>
      <c r="G418" s="55"/>
    </row>
    <row r="419" spans="2:7">
      <c r="B419" s="63"/>
      <c r="C419" s="63"/>
      <c r="D419" s="63"/>
      <c r="E419" s="128"/>
      <c r="F419" s="55"/>
      <c r="G419" s="55"/>
    </row>
    <row r="420" spans="2:7">
      <c r="B420" s="63"/>
      <c r="C420" s="63"/>
      <c r="D420" s="63"/>
      <c r="E420" s="128"/>
      <c r="F420" s="55"/>
      <c r="G420" s="55"/>
    </row>
    <row r="421" spans="2:7">
      <c r="B421" s="63"/>
      <c r="C421" s="63"/>
      <c r="D421" s="63"/>
      <c r="E421" s="128"/>
      <c r="F421" s="55"/>
      <c r="G421" s="55"/>
    </row>
    <row r="422" spans="2:7">
      <c r="B422" s="63"/>
      <c r="C422" s="63"/>
      <c r="D422" s="63"/>
      <c r="E422" s="128"/>
      <c r="F422" s="55"/>
      <c r="G422" s="55"/>
    </row>
    <row r="423" spans="2:7">
      <c r="B423" s="63"/>
      <c r="C423" s="63"/>
      <c r="D423" s="63"/>
      <c r="E423" s="128"/>
      <c r="F423" s="55"/>
      <c r="G423" s="55"/>
    </row>
    <row r="424" spans="2:7">
      <c r="B424" s="63"/>
      <c r="C424" s="63"/>
      <c r="D424" s="63"/>
      <c r="E424" s="128"/>
      <c r="F424" s="55"/>
      <c r="G424" s="55"/>
    </row>
    <row r="425" spans="2:7">
      <c r="B425" s="63"/>
      <c r="C425" s="63"/>
      <c r="D425" s="63"/>
      <c r="E425" s="128"/>
      <c r="F425" s="55"/>
      <c r="G425" s="55"/>
    </row>
    <row r="426" spans="2:7">
      <c r="B426" s="63"/>
      <c r="C426" s="63"/>
      <c r="D426" s="63"/>
      <c r="E426" s="128"/>
      <c r="F426" s="55"/>
      <c r="G426" s="55"/>
    </row>
    <row r="427" spans="2:7">
      <c r="B427" s="63"/>
      <c r="C427" s="63"/>
      <c r="D427" s="63"/>
      <c r="E427" s="128"/>
      <c r="F427" s="55"/>
      <c r="G427" s="55"/>
    </row>
    <row r="428" spans="2:7">
      <c r="B428" s="63"/>
      <c r="C428" s="63"/>
      <c r="D428" s="63"/>
      <c r="E428" s="128"/>
      <c r="F428" s="55"/>
      <c r="G428" s="55"/>
    </row>
    <row r="429" spans="2:7">
      <c r="B429" s="63"/>
      <c r="C429" s="63"/>
      <c r="D429" s="63"/>
      <c r="E429" s="128"/>
      <c r="F429" s="55"/>
      <c r="G429" s="55"/>
    </row>
    <row r="430" spans="2:7">
      <c r="B430" s="63"/>
      <c r="C430" s="63"/>
      <c r="D430" s="63"/>
      <c r="E430" s="128"/>
      <c r="F430" s="55"/>
      <c r="G430" s="55"/>
    </row>
    <row r="431" spans="2:7">
      <c r="B431" s="63"/>
      <c r="C431" s="63"/>
      <c r="D431" s="63"/>
      <c r="E431" s="128"/>
      <c r="F431" s="55"/>
      <c r="G431" s="55"/>
    </row>
    <row r="432" spans="2:7">
      <c r="B432" s="63"/>
      <c r="C432" s="63"/>
      <c r="D432" s="63"/>
      <c r="E432" s="128"/>
      <c r="F432" s="55"/>
      <c r="G432" s="55"/>
    </row>
    <row r="433" spans="2:7">
      <c r="B433" s="63"/>
      <c r="C433" s="63"/>
      <c r="D433" s="63"/>
      <c r="E433" s="128"/>
      <c r="F433" s="55"/>
      <c r="G433" s="55"/>
    </row>
    <row r="434" spans="2:7">
      <c r="B434" s="63"/>
      <c r="C434" s="63"/>
      <c r="D434" s="63"/>
      <c r="E434" s="128"/>
      <c r="F434" s="55"/>
      <c r="G434" s="55"/>
    </row>
    <row r="435" spans="2:7">
      <c r="B435" s="63"/>
      <c r="C435" s="63"/>
      <c r="D435" s="63"/>
      <c r="E435" s="128"/>
      <c r="F435" s="55"/>
      <c r="G435" s="55"/>
    </row>
    <row r="436" spans="2:7">
      <c r="B436" s="63"/>
      <c r="C436" s="63"/>
      <c r="D436" s="63"/>
      <c r="E436" s="128"/>
      <c r="F436" s="55"/>
      <c r="G436" s="55"/>
    </row>
    <row r="437" spans="2:7">
      <c r="B437" s="63"/>
      <c r="C437" s="63"/>
      <c r="D437" s="63"/>
      <c r="E437" s="128"/>
      <c r="F437" s="55"/>
      <c r="G437" s="55"/>
    </row>
    <row r="438" spans="2:7">
      <c r="B438" s="63"/>
      <c r="C438" s="63"/>
      <c r="D438" s="63"/>
      <c r="E438" s="128"/>
      <c r="F438" s="55"/>
      <c r="G438" s="55"/>
    </row>
    <row r="439" spans="2:7">
      <c r="B439" s="63"/>
      <c r="C439" s="63"/>
      <c r="D439" s="63"/>
      <c r="E439" s="128"/>
      <c r="F439" s="55"/>
      <c r="G439" s="55"/>
    </row>
    <row r="440" spans="2:7">
      <c r="B440" s="63"/>
      <c r="C440" s="63"/>
      <c r="D440" s="63"/>
      <c r="E440" s="128"/>
      <c r="F440" s="55"/>
      <c r="G440" s="55"/>
    </row>
    <row r="441" spans="2:7">
      <c r="B441" s="63"/>
      <c r="C441" s="63"/>
      <c r="D441" s="63"/>
      <c r="E441" s="128"/>
      <c r="F441" s="55"/>
      <c r="G441" s="55"/>
    </row>
    <row r="442" spans="2:7">
      <c r="B442" s="63"/>
      <c r="C442" s="63"/>
      <c r="D442" s="63"/>
      <c r="E442" s="128"/>
      <c r="F442" s="55"/>
      <c r="G442" s="55"/>
    </row>
    <row r="443" spans="2:7">
      <c r="B443" s="63"/>
      <c r="C443" s="63"/>
      <c r="D443" s="63"/>
      <c r="E443" s="128"/>
      <c r="F443" s="55"/>
      <c r="G443" s="55"/>
    </row>
    <row r="444" spans="2:7">
      <c r="B444" s="63"/>
      <c r="C444" s="63"/>
      <c r="D444" s="63"/>
      <c r="E444" s="128"/>
      <c r="F444" s="55"/>
      <c r="G444" s="55"/>
    </row>
    <row r="445" spans="2:7">
      <c r="B445" s="63"/>
      <c r="C445" s="63"/>
      <c r="D445" s="63"/>
      <c r="E445" s="128"/>
      <c r="F445" s="55"/>
      <c r="G445" s="55"/>
    </row>
    <row r="446" spans="2:7">
      <c r="B446" s="63"/>
      <c r="C446" s="63"/>
      <c r="D446" s="63"/>
      <c r="E446" s="128"/>
      <c r="F446" s="55"/>
      <c r="G446" s="55"/>
    </row>
    <row r="447" spans="2:7">
      <c r="B447" s="63"/>
      <c r="C447" s="63"/>
      <c r="D447" s="63"/>
      <c r="E447" s="128"/>
      <c r="F447" s="55"/>
      <c r="G447" s="55"/>
    </row>
    <row r="448" spans="2:7">
      <c r="B448" s="63"/>
      <c r="C448" s="63"/>
      <c r="D448" s="63"/>
      <c r="E448" s="128"/>
      <c r="F448" s="55"/>
      <c r="G448" s="55"/>
    </row>
    <row r="449" spans="2:7">
      <c r="B449" s="63"/>
      <c r="C449" s="63"/>
      <c r="D449" s="63"/>
      <c r="E449" s="128"/>
      <c r="F449" s="55"/>
      <c r="G449" s="55"/>
    </row>
    <row r="450" spans="2:7">
      <c r="B450" s="63"/>
      <c r="C450" s="63"/>
      <c r="D450" s="63"/>
      <c r="E450" s="128"/>
      <c r="F450" s="55"/>
      <c r="G450" s="55"/>
    </row>
    <row r="451" spans="2:7">
      <c r="B451" s="63"/>
      <c r="C451" s="63"/>
      <c r="D451" s="63"/>
      <c r="E451" s="128"/>
      <c r="F451" s="55"/>
      <c r="G451" s="55"/>
    </row>
    <row r="452" spans="2:7">
      <c r="B452" s="63"/>
      <c r="C452" s="63"/>
      <c r="D452" s="63"/>
      <c r="E452" s="128"/>
      <c r="F452" s="55"/>
      <c r="G452" s="55"/>
    </row>
    <row r="453" spans="2:7">
      <c r="B453" s="63"/>
      <c r="C453" s="63"/>
      <c r="D453" s="63"/>
      <c r="E453" s="128"/>
      <c r="F453" s="55"/>
      <c r="G453" s="55"/>
    </row>
    <row r="454" spans="2:7">
      <c r="B454" s="63"/>
      <c r="C454" s="63"/>
      <c r="D454" s="63"/>
      <c r="E454" s="128"/>
      <c r="F454" s="55"/>
      <c r="G454" s="55"/>
    </row>
    <row r="455" spans="2:7">
      <c r="B455" s="63"/>
      <c r="C455" s="63"/>
      <c r="D455" s="63"/>
      <c r="E455" s="128"/>
      <c r="F455" s="55"/>
      <c r="G455" s="55"/>
    </row>
    <row r="456" spans="2:7">
      <c r="B456" s="63"/>
      <c r="C456" s="63"/>
      <c r="D456" s="63"/>
      <c r="E456" s="128"/>
      <c r="F456" s="55"/>
      <c r="G456" s="55"/>
    </row>
    <row r="457" spans="2:7">
      <c r="B457" s="63"/>
      <c r="C457" s="63"/>
      <c r="D457" s="63"/>
      <c r="E457" s="128"/>
      <c r="F457" s="55"/>
      <c r="G457" s="55"/>
    </row>
    <row r="458" spans="2:7">
      <c r="B458" s="63"/>
      <c r="C458" s="63"/>
      <c r="D458" s="63"/>
      <c r="E458" s="128"/>
      <c r="F458" s="55"/>
      <c r="G458" s="55"/>
    </row>
    <row r="459" spans="2:7">
      <c r="B459" s="63"/>
      <c r="C459" s="63"/>
      <c r="D459" s="63"/>
      <c r="E459" s="128"/>
      <c r="F459" s="55"/>
      <c r="G459" s="55"/>
    </row>
    <row r="460" spans="2:7">
      <c r="B460" s="63"/>
      <c r="C460" s="63"/>
      <c r="D460" s="63"/>
      <c r="E460" s="128"/>
      <c r="F460" s="55"/>
      <c r="G460" s="55"/>
    </row>
    <row r="461" spans="2:7">
      <c r="B461" s="63"/>
      <c r="C461" s="63"/>
      <c r="D461" s="63"/>
      <c r="E461" s="128"/>
      <c r="F461" s="55"/>
      <c r="G461" s="55"/>
    </row>
    <row r="462" spans="2:7">
      <c r="B462" s="63"/>
      <c r="C462" s="63"/>
      <c r="D462" s="63"/>
      <c r="E462" s="128"/>
      <c r="F462" s="55"/>
      <c r="G462" s="55"/>
    </row>
    <row r="463" spans="2:7">
      <c r="B463" s="63"/>
      <c r="C463" s="63"/>
      <c r="D463" s="63"/>
      <c r="E463" s="128"/>
      <c r="F463" s="55"/>
      <c r="G463" s="55"/>
    </row>
    <row r="464" spans="2:7">
      <c r="B464" s="63"/>
      <c r="C464" s="63"/>
      <c r="D464" s="63"/>
      <c r="E464" s="128"/>
      <c r="F464" s="55"/>
      <c r="G464" s="55"/>
    </row>
    <row r="465" spans="2:7">
      <c r="B465" s="63"/>
      <c r="C465" s="63"/>
      <c r="D465" s="63"/>
      <c r="E465" s="128"/>
      <c r="F465" s="55"/>
      <c r="G465" s="55"/>
    </row>
    <row r="466" spans="2:7">
      <c r="B466" s="63"/>
      <c r="C466" s="63"/>
      <c r="D466" s="63"/>
      <c r="E466" s="128"/>
      <c r="F466" s="55"/>
      <c r="G466" s="55"/>
    </row>
    <row r="467" spans="2:7">
      <c r="B467" s="63"/>
      <c r="C467" s="63"/>
      <c r="D467" s="63"/>
      <c r="E467" s="128"/>
      <c r="F467" s="55"/>
      <c r="G467" s="55"/>
    </row>
    <row r="468" spans="2:7">
      <c r="B468" s="63"/>
      <c r="C468" s="63"/>
      <c r="D468" s="63"/>
      <c r="E468" s="128"/>
      <c r="F468" s="55"/>
      <c r="G468" s="55"/>
    </row>
    <row r="469" spans="2:7">
      <c r="B469" s="63"/>
      <c r="C469" s="63"/>
      <c r="D469" s="63"/>
      <c r="E469" s="128"/>
      <c r="F469" s="55"/>
      <c r="G469" s="55"/>
    </row>
    <row r="470" spans="2:7">
      <c r="B470" s="63"/>
      <c r="C470" s="63"/>
      <c r="D470" s="63"/>
      <c r="E470" s="128"/>
      <c r="F470" s="55"/>
      <c r="G470" s="55"/>
    </row>
    <row r="471" spans="2:7">
      <c r="B471" s="63"/>
      <c r="C471" s="63"/>
      <c r="D471" s="63"/>
      <c r="E471" s="128"/>
      <c r="F471" s="55"/>
      <c r="G471" s="55"/>
    </row>
    <row r="472" spans="2:7">
      <c r="B472" s="63"/>
      <c r="C472" s="63"/>
      <c r="D472" s="63"/>
      <c r="E472" s="128"/>
      <c r="F472" s="55"/>
      <c r="G472" s="55"/>
    </row>
    <row r="473" spans="2:7">
      <c r="B473" s="63"/>
      <c r="C473" s="63"/>
      <c r="D473" s="63"/>
      <c r="E473" s="128"/>
      <c r="F473" s="55"/>
      <c r="G473" s="55"/>
    </row>
    <row r="474" spans="2:7">
      <c r="B474" s="63"/>
      <c r="C474" s="63"/>
      <c r="D474" s="63"/>
      <c r="E474" s="128"/>
      <c r="F474" s="55"/>
      <c r="G474" s="55"/>
    </row>
    <row r="475" spans="2:7">
      <c r="B475" s="63"/>
      <c r="C475" s="63"/>
      <c r="D475" s="63"/>
      <c r="E475" s="128"/>
      <c r="F475" s="55"/>
      <c r="G475" s="55"/>
    </row>
    <row r="476" spans="2:7">
      <c r="B476" s="63"/>
      <c r="C476" s="63"/>
      <c r="D476" s="63"/>
      <c r="E476" s="128"/>
      <c r="F476" s="55"/>
      <c r="G476" s="55"/>
    </row>
    <row r="477" spans="2:7">
      <c r="B477" s="63"/>
      <c r="C477" s="63"/>
      <c r="D477" s="63"/>
      <c r="E477" s="128"/>
      <c r="F477" s="55"/>
      <c r="G477" s="55"/>
    </row>
    <row r="478" spans="2:7">
      <c r="B478" s="63"/>
      <c r="C478" s="63"/>
      <c r="D478" s="63"/>
      <c r="E478" s="128"/>
      <c r="F478" s="55"/>
      <c r="G478" s="55"/>
    </row>
    <row r="479" spans="2:7">
      <c r="B479" s="63"/>
      <c r="C479" s="63"/>
      <c r="D479" s="63"/>
      <c r="E479" s="128"/>
      <c r="F479" s="55"/>
      <c r="G479" s="55"/>
    </row>
    <row r="480" spans="2:7">
      <c r="B480" s="63"/>
      <c r="C480" s="63"/>
      <c r="D480" s="63"/>
      <c r="E480" s="128"/>
      <c r="F480" s="55"/>
      <c r="G480" s="55"/>
    </row>
    <row r="481" spans="2:7">
      <c r="B481" s="63"/>
      <c r="C481" s="63"/>
      <c r="D481" s="63"/>
      <c r="E481" s="128"/>
      <c r="F481" s="55"/>
      <c r="G481" s="55"/>
    </row>
    <row r="482" spans="2:7">
      <c r="B482" s="63"/>
      <c r="C482" s="63"/>
      <c r="D482" s="63"/>
      <c r="E482" s="128"/>
      <c r="F482" s="55"/>
      <c r="G482" s="55"/>
    </row>
    <row r="483" spans="2:7">
      <c r="B483" s="63"/>
      <c r="C483" s="63"/>
      <c r="D483" s="63"/>
      <c r="E483" s="128"/>
      <c r="F483" s="55"/>
      <c r="G483" s="55"/>
    </row>
    <row r="484" spans="2:7">
      <c r="B484" s="63"/>
      <c r="C484" s="63"/>
      <c r="D484" s="63"/>
      <c r="E484" s="128"/>
      <c r="F484" s="55"/>
      <c r="G484" s="55"/>
    </row>
    <row r="485" spans="2:7">
      <c r="B485" s="63"/>
      <c r="C485" s="63"/>
      <c r="D485" s="63"/>
      <c r="E485" s="128"/>
      <c r="F485" s="55"/>
      <c r="G485" s="55"/>
    </row>
    <row r="486" spans="2:7">
      <c r="B486" s="63"/>
      <c r="C486" s="63"/>
      <c r="D486" s="63"/>
      <c r="E486" s="128"/>
      <c r="F486" s="55"/>
      <c r="G486" s="55"/>
    </row>
    <row r="487" spans="2:7">
      <c r="B487" s="63"/>
      <c r="C487" s="63"/>
      <c r="D487" s="63"/>
      <c r="E487" s="128"/>
      <c r="F487" s="55"/>
      <c r="G487" s="55"/>
    </row>
    <row r="488" spans="2:7">
      <c r="B488" s="63"/>
      <c r="C488" s="63"/>
      <c r="D488" s="63"/>
      <c r="E488" s="128"/>
      <c r="F488" s="55"/>
      <c r="G488" s="55"/>
    </row>
    <row r="489" spans="2:7">
      <c r="B489" s="63"/>
      <c r="C489" s="63"/>
      <c r="D489" s="63"/>
      <c r="E489" s="128"/>
      <c r="F489" s="55"/>
      <c r="G489" s="55"/>
    </row>
    <row r="490" spans="2:7">
      <c r="B490" s="63"/>
      <c r="C490" s="63"/>
      <c r="D490" s="63"/>
      <c r="E490" s="128"/>
      <c r="F490" s="55"/>
      <c r="G490" s="55"/>
    </row>
    <row r="491" spans="2:7">
      <c r="B491" s="63"/>
      <c r="C491" s="63"/>
      <c r="D491" s="63"/>
      <c r="E491" s="128"/>
      <c r="F491" s="55"/>
      <c r="G491" s="55"/>
    </row>
    <row r="492" spans="2:7">
      <c r="B492" s="63"/>
      <c r="C492" s="63"/>
      <c r="D492" s="63"/>
      <c r="E492" s="128"/>
      <c r="F492" s="55"/>
      <c r="G492" s="55"/>
    </row>
    <row r="493" spans="2:7">
      <c r="B493" s="63"/>
      <c r="C493" s="63"/>
      <c r="D493" s="63"/>
      <c r="E493" s="128"/>
      <c r="F493" s="55"/>
      <c r="G493" s="55"/>
    </row>
    <row r="494" spans="2:7">
      <c r="B494" s="63"/>
      <c r="C494" s="63"/>
      <c r="D494" s="63"/>
      <c r="E494" s="128"/>
      <c r="F494" s="55"/>
      <c r="G494" s="55"/>
    </row>
    <row r="495" spans="2:7">
      <c r="B495" s="63"/>
      <c r="C495" s="63"/>
      <c r="D495" s="63"/>
      <c r="E495" s="128"/>
      <c r="F495" s="55"/>
      <c r="G495" s="55"/>
    </row>
    <row r="496" spans="2:7">
      <c r="B496" s="63"/>
      <c r="C496" s="63"/>
      <c r="D496" s="63"/>
      <c r="E496" s="128"/>
      <c r="F496" s="55"/>
      <c r="G496" s="55"/>
    </row>
    <row r="497" spans="2:7">
      <c r="B497" s="63"/>
      <c r="C497" s="63"/>
      <c r="D497" s="63"/>
      <c r="E497" s="128"/>
      <c r="F497" s="55"/>
      <c r="G497" s="55"/>
    </row>
    <row r="498" spans="2:7">
      <c r="B498" s="63"/>
      <c r="C498" s="63"/>
      <c r="D498" s="63"/>
      <c r="E498" s="128"/>
      <c r="F498" s="55"/>
      <c r="G498" s="55"/>
    </row>
    <row r="499" spans="2:7">
      <c r="B499" s="63"/>
      <c r="C499" s="63"/>
      <c r="D499" s="63"/>
      <c r="E499" s="128"/>
      <c r="F499" s="55"/>
      <c r="G499" s="55"/>
    </row>
    <row r="500" spans="2:7">
      <c r="B500" s="63"/>
      <c r="C500" s="63"/>
      <c r="D500" s="63"/>
      <c r="E500" s="128"/>
      <c r="F500" s="55"/>
      <c r="G500" s="55"/>
    </row>
    <row r="501" spans="2:7">
      <c r="B501" s="63"/>
      <c r="C501" s="63"/>
      <c r="D501" s="63"/>
      <c r="E501" s="128"/>
      <c r="F501" s="55"/>
      <c r="G501" s="55"/>
    </row>
    <row r="502" spans="2:7">
      <c r="B502" s="63"/>
      <c r="C502" s="63"/>
      <c r="D502" s="63"/>
      <c r="E502" s="128"/>
      <c r="F502" s="55"/>
      <c r="G502" s="55"/>
    </row>
    <row r="503" spans="2:7">
      <c r="B503" s="63"/>
      <c r="C503" s="63"/>
      <c r="D503" s="63"/>
      <c r="E503" s="128"/>
      <c r="F503" s="55"/>
      <c r="G503" s="55"/>
    </row>
    <row r="504" spans="2:7">
      <c r="B504" s="63"/>
      <c r="C504" s="63"/>
      <c r="D504" s="63"/>
      <c r="E504" s="128"/>
      <c r="F504" s="55"/>
      <c r="G504" s="55"/>
    </row>
    <row r="505" spans="2:7">
      <c r="B505" s="63"/>
      <c r="C505" s="63"/>
      <c r="D505" s="63"/>
      <c r="E505" s="128"/>
      <c r="F505" s="55"/>
      <c r="G505" s="55"/>
    </row>
    <row r="506" spans="2:7">
      <c r="B506" s="63"/>
      <c r="C506" s="63"/>
      <c r="D506" s="63"/>
      <c r="E506" s="128"/>
      <c r="F506" s="55"/>
      <c r="G506" s="55"/>
    </row>
    <row r="507" spans="2:7">
      <c r="B507" s="63"/>
      <c r="C507" s="63"/>
      <c r="D507" s="63"/>
      <c r="E507" s="128"/>
      <c r="F507" s="55"/>
      <c r="G507" s="55"/>
    </row>
    <row r="508" spans="2:7">
      <c r="B508" s="63"/>
      <c r="C508" s="63"/>
      <c r="D508" s="63"/>
      <c r="E508" s="128"/>
      <c r="F508" s="55"/>
      <c r="G508" s="55"/>
    </row>
    <row r="509" spans="2:7">
      <c r="B509" s="63"/>
      <c r="C509" s="63"/>
      <c r="D509" s="63"/>
      <c r="E509" s="128"/>
      <c r="F509" s="55"/>
      <c r="G509" s="55"/>
    </row>
    <row r="510" spans="2:7">
      <c r="B510" s="63"/>
      <c r="C510" s="63"/>
      <c r="D510" s="63"/>
      <c r="E510" s="128"/>
      <c r="F510" s="55"/>
      <c r="G510" s="55"/>
    </row>
    <row r="511" spans="2:7">
      <c r="B511" s="63"/>
      <c r="C511" s="63"/>
      <c r="D511" s="63"/>
      <c r="E511" s="128"/>
      <c r="F511" s="55"/>
      <c r="G511" s="55"/>
    </row>
    <row r="512" spans="2:7">
      <c r="B512" s="63"/>
      <c r="C512" s="63"/>
      <c r="D512" s="63"/>
      <c r="E512" s="128"/>
      <c r="F512" s="55"/>
      <c r="G512" s="55"/>
    </row>
    <row r="513" spans="2:7">
      <c r="B513" s="63"/>
      <c r="C513" s="63"/>
      <c r="D513" s="63"/>
      <c r="E513" s="128"/>
      <c r="F513" s="55"/>
      <c r="G513" s="55"/>
    </row>
    <row r="514" spans="2:7">
      <c r="B514" s="63"/>
      <c r="C514" s="63"/>
      <c r="D514" s="63"/>
      <c r="E514" s="128"/>
      <c r="F514" s="55"/>
      <c r="G514" s="55"/>
    </row>
    <row r="515" spans="2:7">
      <c r="B515" s="63"/>
      <c r="C515" s="63"/>
      <c r="D515" s="63"/>
      <c r="E515" s="128"/>
      <c r="F515" s="55"/>
      <c r="G515" s="55"/>
    </row>
    <row r="516" spans="2:7">
      <c r="B516" s="63"/>
      <c r="C516" s="63"/>
      <c r="D516" s="63"/>
      <c r="E516" s="128"/>
      <c r="F516" s="55"/>
      <c r="G516" s="55"/>
    </row>
    <row r="517" spans="2:7">
      <c r="B517" s="63"/>
      <c r="C517" s="63"/>
      <c r="D517" s="63"/>
      <c r="E517" s="128"/>
      <c r="F517" s="55"/>
      <c r="G517" s="55"/>
    </row>
    <row r="518" spans="2:7">
      <c r="B518" s="63"/>
      <c r="C518" s="63"/>
      <c r="D518" s="63"/>
      <c r="E518" s="128"/>
      <c r="F518" s="55"/>
      <c r="G518" s="55"/>
    </row>
    <row r="519" spans="2:7">
      <c r="B519" s="63"/>
      <c r="C519" s="63"/>
      <c r="D519" s="63"/>
      <c r="E519" s="128"/>
      <c r="F519" s="55"/>
      <c r="G519" s="55"/>
    </row>
    <row r="520" spans="2:7">
      <c r="B520" s="63"/>
      <c r="C520" s="63"/>
      <c r="D520" s="63"/>
      <c r="E520" s="128"/>
      <c r="F520" s="55"/>
      <c r="G520" s="55"/>
    </row>
    <row r="521" spans="2:7">
      <c r="B521" s="63"/>
      <c r="C521" s="63"/>
      <c r="D521" s="63"/>
      <c r="E521" s="128"/>
      <c r="F521" s="55"/>
      <c r="G521" s="55"/>
    </row>
    <row r="522" spans="2:7">
      <c r="B522" s="63"/>
      <c r="C522" s="63"/>
      <c r="D522" s="63"/>
      <c r="E522" s="128"/>
      <c r="F522" s="55"/>
      <c r="G522" s="55"/>
    </row>
    <row r="523" spans="2:7">
      <c r="B523" s="63"/>
      <c r="C523" s="63"/>
      <c r="D523" s="63"/>
      <c r="E523" s="128"/>
      <c r="F523" s="55"/>
      <c r="G523" s="55"/>
    </row>
    <row r="524" spans="2:7">
      <c r="B524" s="63"/>
      <c r="C524" s="63"/>
      <c r="D524" s="63"/>
      <c r="E524" s="128"/>
      <c r="F524" s="55"/>
      <c r="G524" s="55"/>
    </row>
    <row r="525" spans="2:7">
      <c r="B525" s="63"/>
      <c r="C525" s="63"/>
      <c r="D525" s="63"/>
      <c r="E525" s="128"/>
      <c r="F525" s="55"/>
      <c r="G525" s="55"/>
    </row>
    <row r="526" spans="2:7">
      <c r="B526" s="63"/>
      <c r="C526" s="63"/>
      <c r="D526" s="63"/>
      <c r="E526" s="128"/>
      <c r="F526" s="55"/>
      <c r="G526" s="55"/>
    </row>
    <row r="527" spans="2:7">
      <c r="B527" s="63"/>
      <c r="C527" s="63"/>
      <c r="D527" s="63"/>
      <c r="E527" s="128"/>
      <c r="F527" s="55"/>
      <c r="G527" s="55"/>
    </row>
    <row r="528" spans="2:7">
      <c r="B528" s="63"/>
      <c r="C528" s="63"/>
      <c r="D528" s="63"/>
      <c r="E528" s="128"/>
      <c r="F528" s="55"/>
      <c r="G528" s="55"/>
    </row>
    <row r="529" spans="2:7">
      <c r="B529" s="63"/>
      <c r="C529" s="63"/>
      <c r="D529" s="63"/>
      <c r="E529" s="128"/>
      <c r="F529" s="55"/>
      <c r="G529" s="55"/>
    </row>
    <row r="530" spans="2:7">
      <c r="B530" s="63"/>
      <c r="C530" s="63"/>
      <c r="D530" s="63"/>
      <c r="E530" s="128"/>
      <c r="F530" s="55"/>
      <c r="G530" s="55"/>
    </row>
    <row r="531" spans="2:7">
      <c r="B531" s="63"/>
      <c r="C531" s="63"/>
      <c r="D531" s="63"/>
      <c r="E531" s="128"/>
      <c r="F531" s="55"/>
      <c r="G531" s="55"/>
    </row>
    <row r="532" spans="2:7">
      <c r="B532" s="63"/>
      <c r="C532" s="63"/>
      <c r="D532" s="63"/>
      <c r="E532" s="128"/>
      <c r="F532" s="55"/>
      <c r="G532" s="55"/>
    </row>
    <row r="533" spans="2:7">
      <c r="B533" s="63"/>
      <c r="C533" s="63"/>
      <c r="D533" s="63"/>
      <c r="E533" s="128"/>
      <c r="F533" s="55"/>
      <c r="G533" s="55"/>
    </row>
    <row r="534" spans="2:7">
      <c r="B534" s="63"/>
      <c r="C534" s="63"/>
      <c r="D534" s="63"/>
      <c r="E534" s="128"/>
      <c r="F534" s="55"/>
      <c r="G534" s="55"/>
    </row>
    <row r="535" spans="2:7">
      <c r="B535" s="63"/>
      <c r="C535" s="63"/>
      <c r="D535" s="63"/>
      <c r="E535" s="128"/>
      <c r="F535" s="55"/>
      <c r="G535" s="55"/>
    </row>
    <row r="536" spans="2:7">
      <c r="B536" s="63"/>
      <c r="C536" s="63"/>
      <c r="D536" s="63"/>
      <c r="E536" s="128"/>
      <c r="F536" s="55"/>
      <c r="G536" s="55"/>
    </row>
    <row r="537" spans="2:7">
      <c r="B537" s="63"/>
      <c r="C537" s="63"/>
      <c r="D537" s="63"/>
      <c r="E537" s="128"/>
      <c r="F537" s="55"/>
      <c r="G537" s="55"/>
    </row>
    <row r="538" spans="2:7">
      <c r="B538" s="63"/>
      <c r="C538" s="63"/>
      <c r="D538" s="63"/>
      <c r="E538" s="128"/>
      <c r="F538" s="55"/>
      <c r="G538" s="55"/>
    </row>
    <row r="539" spans="2:7">
      <c r="B539" s="63"/>
      <c r="C539" s="63"/>
      <c r="D539" s="63"/>
      <c r="E539" s="128"/>
      <c r="F539" s="55"/>
      <c r="G539" s="55"/>
    </row>
    <row r="540" spans="2:7">
      <c r="B540" s="63"/>
      <c r="C540" s="63"/>
      <c r="D540" s="63"/>
      <c r="E540" s="128"/>
      <c r="F540" s="55"/>
      <c r="G540" s="55"/>
    </row>
    <row r="541" spans="2:7">
      <c r="B541" s="63"/>
      <c r="C541" s="63"/>
      <c r="D541" s="63"/>
      <c r="E541" s="128"/>
      <c r="F541" s="55"/>
      <c r="G541" s="55"/>
    </row>
    <row r="542" spans="2:7">
      <c r="B542" s="63"/>
      <c r="C542" s="63"/>
      <c r="D542" s="63"/>
      <c r="E542" s="128"/>
      <c r="F542" s="55"/>
      <c r="G542" s="55"/>
    </row>
    <row r="543" spans="2:7">
      <c r="B543" s="63"/>
      <c r="C543" s="63"/>
      <c r="D543" s="63"/>
      <c r="E543" s="128"/>
      <c r="F543" s="55"/>
      <c r="G543" s="55"/>
    </row>
    <row r="544" spans="2:7">
      <c r="B544" s="63"/>
      <c r="C544" s="63"/>
      <c r="D544" s="63"/>
      <c r="E544" s="128"/>
      <c r="F544" s="55"/>
      <c r="G544" s="55"/>
    </row>
    <row r="545" spans="2:7">
      <c r="B545" s="63"/>
      <c r="C545" s="63"/>
      <c r="D545" s="63"/>
      <c r="E545" s="128"/>
      <c r="F545" s="55"/>
      <c r="G545" s="55"/>
    </row>
    <row r="546" spans="2:7">
      <c r="B546" s="63"/>
      <c r="C546" s="63"/>
      <c r="D546" s="63"/>
      <c r="E546" s="128"/>
      <c r="F546" s="55"/>
      <c r="G546" s="55"/>
    </row>
    <row r="547" spans="2:7">
      <c r="B547" s="63"/>
      <c r="C547" s="63"/>
      <c r="D547" s="63"/>
      <c r="E547" s="128"/>
      <c r="F547" s="55"/>
      <c r="G547" s="55"/>
    </row>
    <row r="548" spans="2:7">
      <c r="B548" s="63"/>
      <c r="C548" s="63"/>
      <c r="D548" s="63"/>
      <c r="E548" s="128"/>
      <c r="F548" s="55"/>
      <c r="G548" s="55"/>
    </row>
    <row r="549" spans="2:7">
      <c r="B549" s="63"/>
      <c r="C549" s="63"/>
      <c r="D549" s="63"/>
      <c r="E549" s="128"/>
      <c r="F549" s="55"/>
      <c r="G549" s="55"/>
    </row>
    <row r="550" spans="2:7">
      <c r="B550" s="63"/>
      <c r="C550" s="63"/>
      <c r="D550" s="63"/>
      <c r="E550" s="128"/>
      <c r="F550" s="55"/>
      <c r="G550" s="55"/>
    </row>
    <row r="551" spans="2:7">
      <c r="B551" s="63"/>
      <c r="C551" s="63"/>
      <c r="D551" s="63"/>
      <c r="E551" s="128"/>
      <c r="F551" s="55"/>
      <c r="G551" s="55"/>
    </row>
    <row r="552" spans="2:7">
      <c r="B552" s="63"/>
      <c r="C552" s="63"/>
      <c r="D552" s="63"/>
      <c r="E552" s="128"/>
      <c r="F552" s="55"/>
      <c r="G552" s="55"/>
    </row>
    <row r="553" spans="2:7">
      <c r="B553" s="63"/>
      <c r="C553" s="63"/>
      <c r="D553" s="63"/>
      <c r="E553" s="128"/>
      <c r="F553" s="55"/>
      <c r="G553" s="55"/>
    </row>
    <row r="554" spans="2:7">
      <c r="B554" s="63"/>
      <c r="C554" s="63"/>
      <c r="D554" s="63"/>
      <c r="E554" s="128"/>
      <c r="F554" s="55"/>
      <c r="G554" s="55"/>
    </row>
    <row r="555" spans="2:7">
      <c r="B555" s="63"/>
      <c r="C555" s="63"/>
      <c r="D555" s="63"/>
      <c r="E555" s="128"/>
      <c r="F555" s="55"/>
      <c r="G555" s="55"/>
    </row>
    <row r="556" spans="2:7">
      <c r="B556" s="63"/>
      <c r="C556" s="63"/>
      <c r="D556" s="63"/>
      <c r="E556" s="128"/>
      <c r="F556" s="55"/>
      <c r="G556" s="55"/>
    </row>
    <row r="557" spans="2:7">
      <c r="B557" s="63"/>
      <c r="C557" s="63"/>
      <c r="D557" s="63"/>
      <c r="E557" s="128"/>
      <c r="F557" s="55"/>
      <c r="G557" s="55"/>
    </row>
    <row r="558" spans="2:7">
      <c r="B558" s="63"/>
      <c r="C558" s="63"/>
      <c r="D558" s="63"/>
      <c r="E558" s="128"/>
      <c r="F558" s="55"/>
      <c r="G558" s="55"/>
    </row>
    <row r="559" spans="2:7">
      <c r="B559" s="63"/>
      <c r="C559" s="63"/>
      <c r="D559" s="63"/>
      <c r="E559" s="128"/>
      <c r="F559" s="55"/>
      <c r="G559" s="55"/>
    </row>
    <row r="560" spans="2:7">
      <c r="B560" s="63"/>
      <c r="C560" s="63"/>
      <c r="D560" s="63"/>
      <c r="E560" s="128"/>
      <c r="F560" s="55"/>
      <c r="G560" s="55"/>
    </row>
    <row r="561" spans="2:7">
      <c r="B561" s="63"/>
      <c r="C561" s="63"/>
      <c r="D561" s="63"/>
      <c r="E561" s="128"/>
      <c r="F561" s="55"/>
      <c r="G561" s="55"/>
    </row>
    <row r="562" spans="2:7">
      <c r="B562" s="63"/>
      <c r="C562" s="63"/>
      <c r="D562" s="63"/>
      <c r="E562" s="128"/>
      <c r="F562" s="55"/>
      <c r="G562" s="55"/>
    </row>
    <row r="563" spans="2:7">
      <c r="B563" s="63"/>
      <c r="C563" s="63"/>
      <c r="D563" s="63"/>
      <c r="E563" s="128"/>
      <c r="F563" s="55"/>
      <c r="G563" s="55"/>
    </row>
    <row r="564" spans="2:7">
      <c r="B564" s="63"/>
      <c r="C564" s="63"/>
      <c r="D564" s="63"/>
      <c r="E564" s="128"/>
      <c r="F564" s="55"/>
      <c r="G564" s="55"/>
    </row>
    <row r="565" spans="2:7">
      <c r="B565" s="63"/>
      <c r="C565" s="63"/>
      <c r="D565" s="63"/>
      <c r="E565" s="128"/>
      <c r="F565" s="55"/>
      <c r="G565" s="55"/>
    </row>
    <row r="566" spans="2:7">
      <c r="B566" s="63"/>
      <c r="C566" s="63"/>
      <c r="D566" s="63"/>
      <c r="E566" s="128"/>
      <c r="F566" s="55"/>
      <c r="G566" s="55"/>
    </row>
    <row r="567" spans="2:7">
      <c r="B567" s="63"/>
      <c r="C567" s="63"/>
      <c r="D567" s="63"/>
      <c r="E567" s="128"/>
      <c r="F567" s="55"/>
      <c r="G567" s="55"/>
    </row>
    <row r="568" spans="2:7">
      <c r="B568" s="63"/>
      <c r="C568" s="63"/>
      <c r="D568" s="63"/>
      <c r="E568" s="128"/>
      <c r="F568" s="55"/>
      <c r="G568" s="55"/>
    </row>
    <row r="569" spans="2:7">
      <c r="B569" s="63"/>
      <c r="C569" s="63"/>
      <c r="D569" s="63"/>
      <c r="E569" s="128"/>
      <c r="F569" s="55"/>
      <c r="G569" s="55"/>
    </row>
    <row r="570" spans="2:7">
      <c r="B570" s="63"/>
      <c r="C570" s="63"/>
      <c r="D570" s="63"/>
      <c r="E570" s="128"/>
      <c r="F570" s="55"/>
      <c r="G570" s="55"/>
    </row>
    <row r="571" spans="2:7">
      <c r="B571" s="63"/>
      <c r="C571" s="63"/>
      <c r="D571" s="63"/>
      <c r="E571" s="128"/>
      <c r="F571" s="55"/>
      <c r="G571" s="55"/>
    </row>
    <row r="572" spans="2:7">
      <c r="B572" s="63"/>
      <c r="C572" s="63"/>
      <c r="D572" s="63"/>
      <c r="E572" s="128"/>
      <c r="F572" s="55"/>
      <c r="G572" s="55"/>
    </row>
    <row r="573" spans="2:7">
      <c r="B573" s="63"/>
      <c r="C573" s="63"/>
      <c r="D573" s="63"/>
      <c r="E573" s="128"/>
      <c r="F573" s="55"/>
      <c r="G573" s="55"/>
    </row>
    <row r="574" spans="2:7">
      <c r="B574" s="63"/>
      <c r="C574" s="63"/>
      <c r="D574" s="63"/>
      <c r="E574" s="128"/>
      <c r="F574" s="55"/>
      <c r="G574" s="55"/>
    </row>
    <row r="575" spans="2:7">
      <c r="B575" s="63"/>
      <c r="C575" s="63"/>
      <c r="D575" s="63"/>
      <c r="E575" s="128"/>
      <c r="F575" s="55"/>
      <c r="G575" s="55"/>
    </row>
    <row r="576" spans="2:7">
      <c r="B576" s="63"/>
      <c r="C576" s="63"/>
      <c r="D576" s="63"/>
      <c r="E576" s="128"/>
      <c r="F576" s="55"/>
      <c r="G576" s="55"/>
    </row>
    <row r="577" spans="2:7">
      <c r="B577" s="63"/>
      <c r="C577" s="63"/>
      <c r="D577" s="63"/>
      <c r="E577" s="128"/>
      <c r="F577" s="55"/>
      <c r="G577" s="55"/>
    </row>
    <row r="578" spans="2:7">
      <c r="B578" s="63"/>
      <c r="C578" s="63"/>
      <c r="D578" s="63"/>
      <c r="E578" s="128"/>
      <c r="F578" s="55"/>
      <c r="G578" s="55"/>
    </row>
    <row r="579" spans="2:7">
      <c r="B579" s="63"/>
      <c r="C579" s="63"/>
      <c r="D579" s="63"/>
      <c r="E579" s="128"/>
      <c r="F579" s="55"/>
      <c r="G579" s="55"/>
    </row>
    <row r="580" spans="2:7">
      <c r="B580" s="63"/>
      <c r="C580" s="63"/>
      <c r="D580" s="63"/>
      <c r="E580" s="128"/>
      <c r="F580" s="55"/>
      <c r="G580" s="55"/>
    </row>
    <row r="581" spans="2:7">
      <c r="B581" s="63"/>
      <c r="C581" s="63"/>
      <c r="D581" s="63"/>
      <c r="E581" s="128"/>
      <c r="F581" s="55"/>
      <c r="G581" s="55"/>
    </row>
    <row r="582" spans="2:7">
      <c r="B582" s="63"/>
      <c r="C582" s="63"/>
      <c r="D582" s="63"/>
      <c r="E582" s="128"/>
      <c r="F582" s="55"/>
      <c r="G582" s="55"/>
    </row>
    <row r="583" spans="2:7">
      <c r="B583" s="63"/>
      <c r="C583" s="63"/>
      <c r="D583" s="63"/>
      <c r="E583" s="128"/>
      <c r="F583" s="55"/>
      <c r="G583" s="55"/>
    </row>
    <row r="584" spans="2:7">
      <c r="B584" s="63"/>
      <c r="C584" s="63"/>
      <c r="D584" s="63"/>
      <c r="E584" s="128"/>
      <c r="F584" s="55"/>
      <c r="G584" s="55"/>
    </row>
    <row r="585" spans="2:7">
      <c r="B585" s="63"/>
      <c r="C585" s="63"/>
      <c r="D585" s="63"/>
      <c r="E585" s="128"/>
      <c r="F585" s="55"/>
      <c r="G585" s="55"/>
    </row>
    <row r="586" spans="2:7">
      <c r="B586" s="63"/>
      <c r="C586" s="63"/>
      <c r="D586" s="63"/>
      <c r="E586" s="128"/>
      <c r="F586" s="55"/>
      <c r="G586" s="55"/>
    </row>
    <row r="587" spans="2:7">
      <c r="B587" s="63"/>
      <c r="C587" s="63"/>
      <c r="D587" s="63"/>
      <c r="E587" s="128"/>
      <c r="F587" s="55"/>
      <c r="G587" s="55"/>
    </row>
    <row r="588" spans="2:7">
      <c r="B588" s="63"/>
      <c r="C588" s="63"/>
      <c r="D588" s="63"/>
      <c r="E588" s="128"/>
      <c r="F588" s="55"/>
      <c r="G588" s="55"/>
    </row>
    <row r="589" spans="2:7">
      <c r="B589" s="63"/>
      <c r="C589" s="63"/>
      <c r="D589" s="63"/>
      <c r="E589" s="128"/>
      <c r="F589" s="55"/>
      <c r="G589" s="55"/>
    </row>
    <row r="590" spans="2:7">
      <c r="B590" s="63"/>
      <c r="C590" s="63"/>
      <c r="D590" s="63"/>
      <c r="E590" s="128"/>
      <c r="F590" s="55"/>
      <c r="G590" s="55"/>
    </row>
    <row r="591" spans="2:7">
      <c r="B591" s="63"/>
      <c r="C591" s="63"/>
      <c r="D591" s="63"/>
      <c r="E591" s="128"/>
      <c r="F591" s="55"/>
      <c r="G591" s="55"/>
    </row>
    <row r="592" spans="2:7">
      <c r="B592" s="63"/>
      <c r="C592" s="63"/>
      <c r="D592" s="63"/>
      <c r="E592" s="128"/>
      <c r="F592" s="55"/>
      <c r="G592" s="55"/>
    </row>
    <row r="593" spans="2:7">
      <c r="B593" s="63"/>
      <c r="C593" s="63"/>
      <c r="D593" s="63"/>
      <c r="E593" s="128"/>
      <c r="F593" s="55"/>
      <c r="G593" s="55"/>
    </row>
    <row r="594" spans="2:7">
      <c r="B594" s="63"/>
      <c r="C594" s="63"/>
      <c r="D594" s="63"/>
      <c r="E594" s="128"/>
      <c r="F594" s="55"/>
      <c r="G594" s="55"/>
    </row>
    <row r="595" spans="2:7">
      <c r="B595" s="63"/>
      <c r="C595" s="63"/>
      <c r="D595" s="63"/>
      <c r="E595" s="128"/>
      <c r="F595" s="55"/>
      <c r="G595" s="55"/>
    </row>
    <row r="596" spans="2:7">
      <c r="B596" s="63"/>
      <c r="C596" s="63"/>
      <c r="D596" s="63"/>
      <c r="E596" s="128"/>
      <c r="F596" s="55"/>
      <c r="G596" s="55"/>
    </row>
    <row r="597" spans="2:7">
      <c r="B597" s="63"/>
      <c r="C597" s="63"/>
      <c r="D597" s="63"/>
      <c r="E597" s="128"/>
      <c r="F597" s="55"/>
      <c r="G597" s="55"/>
    </row>
    <row r="598" spans="2:7">
      <c r="B598" s="63"/>
      <c r="C598" s="63"/>
      <c r="D598" s="63"/>
      <c r="E598" s="128"/>
      <c r="F598" s="55"/>
      <c r="G598" s="55"/>
    </row>
    <row r="599" spans="2:7">
      <c r="B599" s="63"/>
      <c r="C599" s="63"/>
      <c r="D599" s="63"/>
      <c r="E599" s="128"/>
      <c r="F599" s="55"/>
      <c r="G599" s="55"/>
    </row>
    <row r="600" spans="2:7">
      <c r="B600" s="63"/>
      <c r="C600" s="63"/>
      <c r="D600" s="63"/>
      <c r="E600" s="128"/>
      <c r="F600" s="55"/>
      <c r="G600" s="55"/>
    </row>
    <row r="601" spans="2:7">
      <c r="B601" s="63"/>
      <c r="C601" s="63"/>
      <c r="D601" s="63"/>
      <c r="E601" s="128"/>
      <c r="F601" s="55"/>
      <c r="G601" s="55"/>
    </row>
    <row r="602" spans="2:7">
      <c r="B602" s="63"/>
      <c r="C602" s="63"/>
      <c r="D602" s="63"/>
      <c r="E602" s="128"/>
      <c r="F602" s="55"/>
      <c r="G602" s="55"/>
    </row>
    <row r="603" spans="2:7">
      <c r="B603" s="63"/>
      <c r="C603" s="63"/>
      <c r="D603" s="63"/>
      <c r="E603" s="128"/>
      <c r="F603" s="55"/>
      <c r="G603" s="55"/>
    </row>
    <row r="604" spans="2:7">
      <c r="B604" s="63"/>
      <c r="C604" s="63"/>
      <c r="D604" s="63"/>
      <c r="E604" s="128"/>
      <c r="F604" s="55"/>
      <c r="G604" s="55"/>
    </row>
    <row r="605" spans="2:7">
      <c r="B605" s="63"/>
      <c r="C605" s="63"/>
      <c r="D605" s="63"/>
      <c r="E605" s="128"/>
      <c r="F605" s="55"/>
      <c r="G605" s="55"/>
    </row>
    <row r="606" spans="2:7">
      <c r="B606" s="63"/>
      <c r="C606" s="63"/>
      <c r="D606" s="63"/>
      <c r="E606" s="128"/>
      <c r="F606" s="55"/>
      <c r="G606" s="55"/>
    </row>
    <row r="607" spans="2:7">
      <c r="B607" s="63"/>
      <c r="C607" s="63"/>
      <c r="D607" s="63"/>
      <c r="E607" s="128"/>
      <c r="F607" s="55"/>
      <c r="G607" s="55"/>
    </row>
    <row r="608" spans="2:7">
      <c r="B608" s="63"/>
      <c r="C608" s="63"/>
      <c r="D608" s="63"/>
      <c r="E608" s="128"/>
      <c r="F608" s="55"/>
      <c r="G608" s="55"/>
    </row>
    <row r="609" spans="2:7">
      <c r="B609" s="63"/>
      <c r="C609" s="63"/>
      <c r="D609" s="63"/>
      <c r="E609" s="128"/>
      <c r="F609" s="55"/>
      <c r="G609" s="55"/>
    </row>
    <row r="610" spans="2:7">
      <c r="B610" s="63"/>
      <c r="C610" s="63"/>
      <c r="D610" s="63"/>
      <c r="E610" s="128"/>
      <c r="F610" s="55"/>
      <c r="G610" s="55"/>
    </row>
    <row r="611" spans="2:7">
      <c r="B611" s="63"/>
      <c r="C611" s="63"/>
      <c r="D611" s="63"/>
      <c r="E611" s="128"/>
      <c r="F611" s="55"/>
      <c r="G611" s="55"/>
    </row>
    <row r="612" spans="2:7">
      <c r="B612" s="63"/>
      <c r="C612" s="63"/>
      <c r="D612" s="63"/>
      <c r="E612" s="128"/>
      <c r="F612" s="55"/>
      <c r="G612" s="55"/>
    </row>
    <row r="613" spans="2:7">
      <c r="B613" s="63"/>
      <c r="C613" s="63"/>
      <c r="D613" s="63"/>
      <c r="E613" s="128"/>
      <c r="F613" s="55"/>
      <c r="G613" s="55"/>
    </row>
    <row r="614" spans="2:7">
      <c r="B614" s="63"/>
      <c r="C614" s="63"/>
      <c r="D614" s="63"/>
      <c r="E614" s="128"/>
      <c r="F614" s="55"/>
      <c r="G614" s="55"/>
    </row>
    <row r="615" spans="2:7">
      <c r="B615" s="63"/>
      <c r="C615" s="63"/>
      <c r="D615" s="63"/>
      <c r="E615" s="128"/>
      <c r="F615" s="55"/>
      <c r="G615" s="55"/>
    </row>
    <row r="616" spans="2:7">
      <c r="B616" s="63"/>
      <c r="C616" s="63"/>
      <c r="D616" s="63"/>
      <c r="E616" s="128"/>
      <c r="F616" s="55"/>
      <c r="G616" s="55"/>
    </row>
    <row r="617" spans="2:7">
      <c r="B617" s="63"/>
      <c r="C617" s="63"/>
      <c r="D617" s="63"/>
      <c r="E617" s="128"/>
      <c r="F617" s="55"/>
      <c r="G617" s="55"/>
    </row>
    <row r="618" spans="2:7">
      <c r="B618" s="63"/>
      <c r="C618" s="63"/>
      <c r="D618" s="63"/>
      <c r="E618" s="128"/>
      <c r="F618" s="55"/>
      <c r="G618" s="55"/>
    </row>
    <row r="619" spans="2:7">
      <c r="B619" s="63"/>
      <c r="C619" s="63"/>
      <c r="D619" s="63"/>
      <c r="E619" s="128"/>
      <c r="F619" s="55"/>
      <c r="G619" s="55"/>
    </row>
    <row r="620" spans="2:7">
      <c r="B620" s="63"/>
      <c r="C620" s="63"/>
      <c r="D620" s="63"/>
      <c r="E620" s="128"/>
      <c r="F620" s="55"/>
      <c r="G620" s="55"/>
    </row>
    <row r="621" spans="2:7">
      <c r="B621" s="63"/>
      <c r="C621" s="63"/>
      <c r="D621" s="63"/>
      <c r="E621" s="128"/>
      <c r="F621" s="55"/>
      <c r="G621" s="55"/>
    </row>
    <row r="622" spans="2:7">
      <c r="B622" s="63"/>
      <c r="C622" s="63"/>
      <c r="D622" s="63"/>
      <c r="E622" s="128"/>
      <c r="F622" s="55"/>
      <c r="G622" s="55"/>
    </row>
    <row r="623" spans="2:7">
      <c r="B623" s="63"/>
      <c r="C623" s="63"/>
      <c r="D623" s="63"/>
      <c r="E623" s="128"/>
      <c r="F623" s="55"/>
      <c r="G623" s="55"/>
    </row>
    <row r="624" spans="2:7">
      <c r="B624" s="63"/>
      <c r="C624" s="63"/>
      <c r="D624" s="63"/>
      <c r="E624" s="128"/>
      <c r="F624" s="55"/>
      <c r="G624" s="55"/>
    </row>
    <row r="625" spans="2:7">
      <c r="B625" s="63"/>
      <c r="C625" s="63"/>
      <c r="D625" s="63"/>
      <c r="E625" s="128"/>
      <c r="F625" s="55"/>
      <c r="G625" s="55"/>
    </row>
    <row r="626" spans="2:7">
      <c r="B626" s="63"/>
      <c r="C626" s="63"/>
      <c r="D626" s="63"/>
      <c r="E626" s="128"/>
      <c r="F626" s="55"/>
      <c r="G626" s="55"/>
    </row>
    <row r="627" spans="2:7">
      <c r="B627" s="63"/>
      <c r="C627" s="63"/>
      <c r="D627" s="63"/>
      <c r="E627" s="128"/>
      <c r="F627" s="55"/>
      <c r="G627" s="55"/>
    </row>
    <row r="628" spans="2:7">
      <c r="B628" s="63"/>
      <c r="C628" s="63"/>
      <c r="D628" s="63"/>
      <c r="E628" s="128"/>
      <c r="F628" s="55"/>
      <c r="G628" s="55"/>
    </row>
    <row r="629" spans="2:7">
      <c r="B629" s="63"/>
      <c r="C629" s="63"/>
      <c r="D629" s="63"/>
      <c r="E629" s="128"/>
      <c r="F629" s="55"/>
      <c r="G629" s="55"/>
    </row>
    <row r="630" spans="2:7">
      <c r="B630" s="63"/>
      <c r="C630" s="63"/>
      <c r="D630" s="63"/>
      <c r="E630" s="128"/>
      <c r="F630" s="55"/>
      <c r="G630" s="55"/>
    </row>
    <row r="631" spans="2:7">
      <c r="B631" s="63"/>
      <c r="C631" s="63"/>
      <c r="D631" s="63"/>
      <c r="E631" s="128"/>
      <c r="F631" s="55"/>
      <c r="G631" s="55"/>
    </row>
    <row r="632" spans="2:7">
      <c r="B632" s="63"/>
      <c r="C632" s="63"/>
      <c r="D632" s="63"/>
      <c r="E632" s="128"/>
      <c r="F632" s="55"/>
      <c r="G632" s="55"/>
    </row>
    <row r="633" spans="2:7">
      <c r="B633" s="63"/>
      <c r="C633" s="63"/>
      <c r="D633" s="63"/>
      <c r="E633" s="128"/>
      <c r="F633" s="55"/>
      <c r="G633" s="55"/>
    </row>
    <row r="634" spans="2:7">
      <c r="B634" s="63"/>
      <c r="C634" s="63"/>
      <c r="D634" s="63"/>
      <c r="E634" s="128"/>
      <c r="F634" s="55"/>
      <c r="G634" s="55"/>
    </row>
    <row r="635" spans="2:7">
      <c r="B635" s="63"/>
      <c r="C635" s="63"/>
      <c r="D635" s="63"/>
      <c r="E635" s="128"/>
      <c r="F635" s="55"/>
      <c r="G635" s="55"/>
    </row>
    <row r="636" spans="2:7">
      <c r="B636" s="63"/>
      <c r="C636" s="63"/>
      <c r="D636" s="63"/>
      <c r="E636" s="128"/>
      <c r="F636" s="55"/>
      <c r="G636" s="55"/>
    </row>
    <row r="637" spans="2:7">
      <c r="B637" s="63"/>
      <c r="C637" s="63"/>
      <c r="D637" s="63"/>
      <c r="E637" s="128"/>
      <c r="F637" s="55"/>
      <c r="G637" s="55"/>
    </row>
    <row r="638" spans="2:7">
      <c r="B638" s="63"/>
      <c r="C638" s="63"/>
      <c r="D638" s="63"/>
      <c r="E638" s="128"/>
      <c r="F638" s="55"/>
      <c r="G638" s="55"/>
    </row>
    <row r="639" spans="2:7">
      <c r="B639" s="63"/>
      <c r="C639" s="63"/>
      <c r="D639" s="63"/>
      <c r="E639" s="128"/>
      <c r="F639" s="55"/>
      <c r="G639" s="55"/>
    </row>
    <row r="640" spans="2:7">
      <c r="B640" s="63"/>
      <c r="C640" s="63"/>
      <c r="D640" s="63"/>
      <c r="E640" s="128"/>
      <c r="F640" s="55"/>
      <c r="G640" s="55"/>
    </row>
    <row r="641" spans="2:7">
      <c r="B641" s="63"/>
      <c r="C641" s="63"/>
      <c r="D641" s="63"/>
      <c r="E641" s="128"/>
      <c r="F641" s="55"/>
      <c r="G641" s="55"/>
    </row>
    <row r="642" spans="2:7">
      <c r="B642" s="63"/>
      <c r="C642" s="63"/>
      <c r="D642" s="63"/>
      <c r="E642" s="128"/>
      <c r="F642" s="55"/>
      <c r="G642" s="55"/>
    </row>
    <row r="643" spans="2:7">
      <c r="B643" s="63"/>
      <c r="C643" s="63"/>
      <c r="D643" s="63"/>
      <c r="E643" s="128"/>
      <c r="F643" s="55"/>
      <c r="G643" s="55"/>
    </row>
    <row r="644" spans="2:7">
      <c r="B644" s="63"/>
      <c r="C644" s="63"/>
      <c r="D644" s="63"/>
      <c r="E644" s="128"/>
      <c r="F644" s="55"/>
      <c r="G644" s="55"/>
    </row>
    <row r="645" spans="2:7">
      <c r="B645" s="63"/>
      <c r="C645" s="63"/>
      <c r="D645" s="63"/>
      <c r="E645" s="128"/>
      <c r="F645" s="55"/>
      <c r="G645" s="55"/>
    </row>
    <row r="646" spans="2:7">
      <c r="B646" s="63"/>
      <c r="C646" s="63"/>
      <c r="D646" s="63"/>
      <c r="E646" s="128"/>
      <c r="F646" s="55"/>
      <c r="G646" s="55"/>
    </row>
    <row r="647" spans="2:7">
      <c r="B647" s="63"/>
      <c r="C647" s="63"/>
      <c r="D647" s="63"/>
      <c r="E647" s="128"/>
      <c r="F647" s="55"/>
      <c r="G647" s="55"/>
    </row>
    <row r="648" spans="2:7">
      <c r="B648" s="63"/>
      <c r="C648" s="63"/>
      <c r="D648" s="63"/>
      <c r="E648" s="128"/>
      <c r="F648" s="55"/>
      <c r="G648" s="55"/>
    </row>
    <row r="649" spans="2:7">
      <c r="B649" s="63"/>
      <c r="C649" s="63"/>
      <c r="D649" s="63"/>
      <c r="E649" s="128"/>
      <c r="F649" s="55"/>
      <c r="G649" s="55"/>
    </row>
    <row r="650" spans="2:7">
      <c r="B650" s="63"/>
      <c r="C650" s="63"/>
      <c r="D650" s="63"/>
      <c r="E650" s="128"/>
      <c r="F650" s="55"/>
      <c r="G650" s="55"/>
    </row>
    <row r="651" spans="2:7">
      <c r="B651" s="63"/>
      <c r="C651" s="63"/>
      <c r="D651" s="63"/>
      <c r="E651" s="128"/>
      <c r="F651" s="55"/>
      <c r="G651" s="55"/>
    </row>
    <row r="652" spans="2:7">
      <c r="B652" s="63"/>
      <c r="C652" s="63"/>
      <c r="D652" s="63"/>
      <c r="E652" s="128"/>
      <c r="F652" s="55"/>
      <c r="G652" s="55"/>
    </row>
    <row r="653" spans="2:7">
      <c r="B653" s="63"/>
      <c r="C653" s="63"/>
      <c r="D653" s="63"/>
      <c r="E653" s="128"/>
      <c r="F653" s="55"/>
      <c r="G653" s="55"/>
    </row>
    <row r="654" spans="2:7">
      <c r="B654" s="63"/>
      <c r="C654" s="63"/>
      <c r="D654" s="63"/>
      <c r="E654" s="128"/>
      <c r="F654" s="55"/>
      <c r="G654" s="55"/>
    </row>
    <row r="655" spans="2:7">
      <c r="B655" s="63"/>
      <c r="C655" s="63"/>
      <c r="D655" s="63"/>
      <c r="E655" s="128"/>
      <c r="F655" s="55"/>
      <c r="G655" s="55"/>
    </row>
    <row r="656" spans="2:7">
      <c r="B656" s="63"/>
      <c r="C656" s="63"/>
      <c r="D656" s="63"/>
      <c r="E656" s="128"/>
      <c r="F656" s="55"/>
      <c r="G656" s="55"/>
    </row>
    <row r="657" spans="2:7">
      <c r="B657" s="63"/>
      <c r="C657" s="63"/>
      <c r="D657" s="63"/>
      <c r="E657" s="128"/>
      <c r="F657" s="55"/>
      <c r="G657" s="55"/>
    </row>
    <row r="658" spans="2:7">
      <c r="B658" s="63"/>
      <c r="C658" s="63"/>
      <c r="D658" s="63"/>
      <c r="E658" s="128"/>
      <c r="F658" s="55"/>
      <c r="G658" s="55"/>
    </row>
    <row r="659" spans="2:7">
      <c r="B659" s="63"/>
      <c r="C659" s="63"/>
      <c r="D659" s="63"/>
      <c r="E659" s="128"/>
      <c r="F659" s="55"/>
      <c r="G659" s="55"/>
    </row>
    <row r="660" spans="2:7">
      <c r="B660" s="63"/>
      <c r="C660" s="63"/>
      <c r="D660" s="63"/>
      <c r="E660" s="128"/>
      <c r="F660" s="55"/>
      <c r="G660" s="55"/>
    </row>
    <row r="661" spans="2:7">
      <c r="B661" s="63"/>
      <c r="C661" s="63"/>
      <c r="D661" s="63"/>
      <c r="E661" s="128"/>
      <c r="F661" s="55"/>
      <c r="G661" s="55"/>
    </row>
    <row r="662" spans="2:7">
      <c r="B662" s="63"/>
      <c r="C662" s="63"/>
      <c r="D662" s="63"/>
      <c r="E662" s="128"/>
      <c r="F662" s="55"/>
      <c r="G662" s="55"/>
    </row>
    <row r="663" spans="2:7">
      <c r="B663" s="63"/>
      <c r="C663" s="63"/>
      <c r="D663" s="63"/>
      <c r="E663" s="128"/>
      <c r="F663" s="55"/>
      <c r="G663" s="55"/>
    </row>
    <row r="664" spans="2:7">
      <c r="B664" s="63"/>
      <c r="C664" s="63"/>
      <c r="D664" s="63"/>
      <c r="E664" s="128"/>
      <c r="F664" s="55"/>
      <c r="G664" s="55"/>
    </row>
    <row r="665" spans="2:7">
      <c r="B665" s="63"/>
      <c r="C665" s="63"/>
      <c r="D665" s="63"/>
      <c r="E665" s="128"/>
      <c r="F665" s="55"/>
      <c r="G665" s="55"/>
    </row>
    <row r="666" spans="2:7">
      <c r="B666" s="63"/>
      <c r="C666" s="63"/>
      <c r="D666" s="63"/>
      <c r="E666" s="128"/>
      <c r="F666" s="55"/>
      <c r="G666" s="55"/>
    </row>
    <row r="667" spans="2:7">
      <c r="B667" s="63"/>
      <c r="C667" s="63"/>
      <c r="D667" s="63"/>
      <c r="E667" s="128"/>
      <c r="F667" s="55"/>
      <c r="G667" s="55"/>
    </row>
    <row r="668" spans="2:7">
      <c r="B668" s="63"/>
      <c r="C668" s="63"/>
      <c r="D668" s="63"/>
      <c r="E668" s="128"/>
      <c r="F668" s="55"/>
      <c r="G668" s="55"/>
    </row>
    <row r="669" spans="2:7">
      <c r="B669" s="63"/>
      <c r="C669" s="63"/>
      <c r="D669" s="63"/>
      <c r="E669" s="128"/>
      <c r="F669" s="55"/>
      <c r="G669" s="55"/>
    </row>
    <row r="670" spans="2:7">
      <c r="B670" s="63"/>
      <c r="C670" s="63"/>
      <c r="D670" s="63"/>
      <c r="E670" s="128"/>
      <c r="F670" s="55"/>
      <c r="G670" s="55"/>
    </row>
    <row r="671" spans="2:7">
      <c r="B671" s="63"/>
      <c r="C671" s="63"/>
      <c r="D671" s="63"/>
      <c r="E671" s="128"/>
      <c r="F671" s="55"/>
      <c r="G671" s="55"/>
    </row>
    <row r="672" spans="2:7">
      <c r="B672" s="63"/>
      <c r="C672" s="63"/>
      <c r="D672" s="63"/>
      <c r="E672" s="128"/>
      <c r="F672" s="55"/>
      <c r="G672" s="55"/>
    </row>
    <row r="673" spans="2:7">
      <c r="B673" s="63"/>
      <c r="C673" s="63"/>
      <c r="D673" s="63"/>
      <c r="E673" s="128"/>
      <c r="F673" s="55"/>
      <c r="G673" s="55"/>
    </row>
    <row r="674" spans="2:7">
      <c r="B674" s="63"/>
      <c r="C674" s="63"/>
      <c r="D674" s="63"/>
      <c r="E674" s="128"/>
      <c r="F674" s="55"/>
      <c r="G674" s="55"/>
    </row>
    <row r="675" spans="2:7">
      <c r="B675" s="63"/>
      <c r="C675" s="63"/>
      <c r="D675" s="63"/>
      <c r="E675" s="128"/>
      <c r="F675" s="55"/>
      <c r="G675" s="55"/>
    </row>
    <row r="676" spans="2:7">
      <c r="B676" s="63"/>
      <c r="C676" s="63"/>
      <c r="D676" s="63"/>
      <c r="E676" s="128"/>
      <c r="F676" s="55"/>
      <c r="G676" s="55"/>
    </row>
    <row r="677" spans="2:7">
      <c r="B677" s="63"/>
      <c r="C677" s="63"/>
      <c r="D677" s="63"/>
      <c r="E677" s="128"/>
      <c r="F677" s="55"/>
      <c r="G677" s="55"/>
    </row>
    <row r="678" spans="2:7">
      <c r="B678" s="63"/>
      <c r="C678" s="63"/>
      <c r="D678" s="63"/>
      <c r="E678" s="128"/>
      <c r="F678" s="55"/>
      <c r="G678" s="55"/>
    </row>
    <row r="679" spans="2:7">
      <c r="B679" s="63"/>
      <c r="C679" s="63"/>
      <c r="D679" s="63"/>
      <c r="E679" s="128"/>
      <c r="F679" s="55"/>
      <c r="G679" s="55"/>
    </row>
    <row r="680" spans="2:7">
      <c r="B680" s="63"/>
      <c r="C680" s="63"/>
      <c r="D680" s="63"/>
      <c r="E680" s="128"/>
      <c r="F680" s="55"/>
      <c r="G680" s="55"/>
    </row>
    <row r="681" spans="2:7">
      <c r="B681" s="63"/>
      <c r="C681" s="63"/>
      <c r="D681" s="63"/>
      <c r="E681" s="128"/>
      <c r="F681" s="55"/>
      <c r="G681" s="55"/>
    </row>
    <row r="682" spans="2:7">
      <c r="B682" s="63"/>
      <c r="C682" s="63"/>
      <c r="D682" s="63"/>
      <c r="E682" s="128"/>
      <c r="F682" s="55"/>
      <c r="G682" s="55"/>
    </row>
    <row r="683" spans="2:7">
      <c r="B683" s="63"/>
      <c r="C683" s="63"/>
      <c r="D683" s="63"/>
      <c r="E683" s="128"/>
      <c r="F683" s="55"/>
      <c r="G683" s="55"/>
    </row>
    <row r="684" spans="2:7">
      <c r="B684" s="63"/>
      <c r="C684" s="63"/>
      <c r="D684" s="63"/>
      <c r="E684" s="128"/>
      <c r="F684" s="55"/>
      <c r="G684" s="55"/>
    </row>
    <row r="685" spans="2:7">
      <c r="B685" s="63"/>
      <c r="C685" s="63"/>
      <c r="D685" s="63"/>
      <c r="E685" s="128"/>
      <c r="F685" s="55"/>
      <c r="G685" s="55"/>
    </row>
    <row r="686" spans="2:7">
      <c r="B686" s="63"/>
      <c r="C686" s="63"/>
      <c r="D686" s="63"/>
      <c r="E686" s="128"/>
      <c r="F686" s="55"/>
      <c r="G686" s="55"/>
    </row>
    <row r="687" spans="2:7">
      <c r="B687" s="63"/>
      <c r="C687" s="63"/>
      <c r="D687" s="63"/>
      <c r="E687" s="128"/>
      <c r="F687" s="55"/>
      <c r="G687" s="55"/>
    </row>
    <row r="688" spans="2:7">
      <c r="B688" s="63"/>
      <c r="C688" s="63"/>
      <c r="D688" s="63"/>
      <c r="E688" s="128"/>
      <c r="F688" s="55"/>
      <c r="G688" s="55"/>
    </row>
    <row r="689" spans="2:7">
      <c r="B689" s="63"/>
      <c r="C689" s="63"/>
      <c r="D689" s="63"/>
      <c r="E689" s="128"/>
      <c r="F689" s="55"/>
      <c r="G689" s="55"/>
    </row>
    <row r="690" spans="2:7">
      <c r="B690" s="63"/>
      <c r="C690" s="63"/>
      <c r="D690" s="63"/>
      <c r="E690" s="128"/>
      <c r="F690" s="55"/>
      <c r="G690" s="55"/>
    </row>
    <row r="691" spans="2:7">
      <c r="B691" s="63"/>
      <c r="C691" s="63"/>
      <c r="D691" s="63"/>
      <c r="E691" s="128"/>
      <c r="F691" s="55"/>
      <c r="G691" s="55"/>
    </row>
    <row r="692" spans="2:7">
      <c r="B692" s="63"/>
      <c r="C692" s="63"/>
      <c r="D692" s="63"/>
      <c r="E692" s="128"/>
      <c r="F692" s="55"/>
      <c r="G692" s="55"/>
    </row>
    <row r="693" spans="2:7">
      <c r="B693" s="63"/>
      <c r="C693" s="63"/>
      <c r="D693" s="63"/>
      <c r="E693" s="128"/>
      <c r="F693" s="55"/>
      <c r="G693" s="55"/>
    </row>
    <row r="694" spans="2:7">
      <c r="B694" s="63"/>
      <c r="C694" s="63"/>
      <c r="D694" s="63"/>
      <c r="E694" s="128"/>
      <c r="F694" s="55"/>
      <c r="G694" s="55"/>
    </row>
    <row r="695" spans="2:7">
      <c r="B695" s="63"/>
      <c r="C695" s="63"/>
      <c r="D695" s="63"/>
      <c r="E695" s="128"/>
      <c r="F695" s="55"/>
      <c r="G695" s="55"/>
    </row>
    <row r="696" spans="2:7">
      <c r="B696" s="63"/>
      <c r="C696" s="63"/>
      <c r="D696" s="63"/>
      <c r="E696" s="128"/>
      <c r="F696" s="55"/>
      <c r="G696" s="55"/>
    </row>
    <row r="697" spans="2:7">
      <c r="B697" s="63"/>
      <c r="C697" s="63"/>
      <c r="D697" s="63"/>
      <c r="E697" s="128"/>
      <c r="F697" s="55"/>
      <c r="G697" s="55"/>
    </row>
    <row r="698" spans="2:7">
      <c r="B698" s="63"/>
      <c r="C698" s="63"/>
      <c r="D698" s="63"/>
      <c r="E698" s="128"/>
      <c r="F698" s="55"/>
      <c r="G698" s="55"/>
    </row>
    <row r="699" spans="2:7">
      <c r="B699" s="63"/>
      <c r="C699" s="63"/>
      <c r="D699" s="63"/>
      <c r="E699" s="128"/>
      <c r="F699" s="55"/>
      <c r="G699" s="55"/>
    </row>
    <row r="700" spans="2:7">
      <c r="B700" s="63"/>
      <c r="C700" s="63"/>
      <c r="D700" s="63"/>
      <c r="E700" s="128"/>
      <c r="F700" s="55"/>
      <c r="G700" s="55"/>
    </row>
    <row r="701" spans="2:7">
      <c r="B701" s="63"/>
      <c r="C701" s="63"/>
      <c r="D701" s="63"/>
      <c r="E701" s="128"/>
      <c r="F701" s="55"/>
      <c r="G701" s="55"/>
    </row>
    <row r="702" spans="2:7">
      <c r="B702" s="63"/>
      <c r="C702" s="63"/>
      <c r="D702" s="63"/>
      <c r="E702" s="128"/>
      <c r="F702" s="55"/>
      <c r="G702" s="55"/>
    </row>
    <row r="703" spans="2:7">
      <c r="B703" s="63"/>
      <c r="C703" s="63"/>
      <c r="D703" s="63"/>
      <c r="E703" s="128"/>
      <c r="F703" s="55"/>
      <c r="G703" s="55"/>
    </row>
    <row r="704" spans="2:7">
      <c r="B704" s="63"/>
      <c r="C704" s="63"/>
      <c r="D704" s="63"/>
      <c r="E704" s="128"/>
      <c r="F704" s="55"/>
      <c r="G704" s="55"/>
    </row>
    <row r="705" spans="2:7">
      <c r="B705" s="63"/>
      <c r="C705" s="63"/>
      <c r="D705" s="63"/>
      <c r="E705" s="128"/>
      <c r="F705" s="55"/>
      <c r="G705" s="55"/>
    </row>
    <row r="706" spans="2:7">
      <c r="B706" s="63"/>
      <c r="C706" s="63"/>
      <c r="D706" s="63"/>
      <c r="E706" s="128"/>
      <c r="F706" s="55"/>
      <c r="G706" s="55"/>
    </row>
    <row r="707" spans="2:7">
      <c r="B707" s="63"/>
      <c r="C707" s="63"/>
      <c r="D707" s="63"/>
      <c r="E707" s="128"/>
      <c r="F707" s="55"/>
      <c r="G707" s="55"/>
    </row>
    <row r="708" spans="2:7">
      <c r="B708" s="63"/>
      <c r="C708" s="63"/>
      <c r="D708" s="63"/>
      <c r="E708" s="128"/>
      <c r="F708" s="55"/>
      <c r="G708" s="55"/>
    </row>
    <row r="709" spans="2:7">
      <c r="B709" s="63"/>
      <c r="C709" s="63"/>
      <c r="D709" s="63"/>
      <c r="E709" s="128"/>
      <c r="F709" s="55"/>
      <c r="G709" s="55"/>
    </row>
    <row r="710" spans="2:7">
      <c r="B710" s="63"/>
      <c r="C710" s="63"/>
      <c r="D710" s="63"/>
      <c r="E710" s="128"/>
      <c r="F710" s="55"/>
      <c r="G710" s="55"/>
    </row>
    <row r="711" spans="2:7">
      <c r="B711" s="63"/>
      <c r="C711" s="63"/>
      <c r="D711" s="63"/>
      <c r="E711" s="128"/>
      <c r="F711" s="55"/>
      <c r="G711" s="55"/>
    </row>
    <row r="712" spans="2:7">
      <c r="B712" s="63"/>
      <c r="C712" s="63"/>
      <c r="D712" s="63"/>
      <c r="E712" s="128"/>
      <c r="F712" s="55"/>
      <c r="G712" s="55"/>
    </row>
    <row r="713" spans="2:7">
      <c r="B713" s="63"/>
      <c r="C713" s="63"/>
      <c r="D713" s="63"/>
      <c r="E713" s="128"/>
      <c r="F713" s="55"/>
      <c r="G713" s="55"/>
    </row>
    <row r="714" spans="2:7">
      <c r="B714" s="63"/>
      <c r="C714" s="63"/>
      <c r="D714" s="63"/>
      <c r="E714" s="128"/>
      <c r="F714" s="55"/>
      <c r="G714" s="55"/>
    </row>
    <row r="715" spans="2:7">
      <c r="B715" s="63"/>
      <c r="C715" s="63"/>
      <c r="D715" s="63"/>
      <c r="E715" s="128"/>
      <c r="F715" s="55"/>
      <c r="G715" s="55"/>
    </row>
    <row r="716" spans="2:7">
      <c r="B716" s="63"/>
      <c r="C716" s="63"/>
      <c r="D716" s="63"/>
      <c r="E716" s="128"/>
      <c r="F716" s="55"/>
      <c r="G716" s="55"/>
    </row>
    <row r="717" spans="2:7">
      <c r="B717" s="63"/>
      <c r="C717" s="63"/>
      <c r="D717" s="63"/>
      <c r="E717" s="128"/>
      <c r="F717" s="55"/>
      <c r="G717" s="55"/>
    </row>
    <row r="718" spans="2:7">
      <c r="B718" s="63"/>
      <c r="C718" s="63"/>
      <c r="D718" s="63"/>
      <c r="E718" s="128"/>
      <c r="F718" s="55"/>
      <c r="G718" s="55"/>
    </row>
    <row r="719" spans="2:7">
      <c r="B719" s="63"/>
      <c r="C719" s="63"/>
      <c r="D719" s="63"/>
      <c r="E719" s="128"/>
      <c r="F719" s="55"/>
      <c r="G719" s="55"/>
    </row>
    <row r="720" spans="2:7">
      <c r="B720" s="63"/>
      <c r="C720" s="63"/>
      <c r="D720" s="63"/>
      <c r="E720" s="128"/>
      <c r="F720" s="55"/>
      <c r="G720" s="55"/>
    </row>
    <row r="721" spans="2:7">
      <c r="B721" s="63"/>
      <c r="C721" s="63"/>
      <c r="D721" s="63"/>
      <c r="E721" s="128"/>
      <c r="F721" s="55"/>
      <c r="G721" s="55"/>
    </row>
    <row r="722" spans="2:7">
      <c r="B722" s="63"/>
      <c r="C722" s="63"/>
      <c r="D722" s="63"/>
      <c r="E722" s="128"/>
      <c r="F722" s="55"/>
      <c r="G722" s="55"/>
    </row>
    <row r="723" spans="2:7">
      <c r="B723" s="63"/>
      <c r="C723" s="63"/>
      <c r="D723" s="63"/>
      <c r="E723" s="128"/>
      <c r="F723" s="55"/>
      <c r="G723" s="55"/>
    </row>
    <row r="724" spans="2:7">
      <c r="B724" s="63"/>
      <c r="C724" s="63"/>
      <c r="D724" s="63"/>
      <c r="E724" s="128"/>
      <c r="F724" s="55"/>
      <c r="G724" s="55"/>
    </row>
    <row r="725" spans="2:7">
      <c r="B725" s="63"/>
      <c r="C725" s="63"/>
      <c r="D725" s="63"/>
      <c r="E725" s="128"/>
      <c r="F725" s="55"/>
      <c r="G725" s="55"/>
    </row>
    <row r="726" spans="2:7">
      <c r="B726" s="63"/>
      <c r="C726" s="63"/>
      <c r="D726" s="63"/>
      <c r="E726" s="128"/>
      <c r="F726" s="55"/>
      <c r="G726" s="55"/>
    </row>
    <row r="727" spans="2:7">
      <c r="B727" s="63"/>
      <c r="C727" s="63"/>
      <c r="D727" s="63"/>
      <c r="E727" s="128"/>
      <c r="F727" s="55"/>
      <c r="G727" s="55"/>
    </row>
    <row r="728" spans="2:7">
      <c r="B728" s="63"/>
      <c r="C728" s="63"/>
      <c r="D728" s="63"/>
      <c r="E728" s="128"/>
      <c r="F728" s="55"/>
      <c r="G728" s="55"/>
    </row>
    <row r="729" spans="2:7">
      <c r="B729" s="63"/>
      <c r="C729" s="63"/>
      <c r="D729" s="63"/>
      <c r="E729" s="128"/>
      <c r="F729" s="55"/>
      <c r="G729" s="55"/>
    </row>
    <row r="730" spans="2:7">
      <c r="B730" s="63"/>
      <c r="C730" s="63"/>
      <c r="D730" s="63"/>
      <c r="E730" s="128"/>
      <c r="F730" s="55"/>
      <c r="G730" s="55"/>
    </row>
    <row r="731" spans="2:7">
      <c r="B731" s="63"/>
      <c r="C731" s="63"/>
      <c r="D731" s="63"/>
      <c r="E731" s="128"/>
      <c r="F731" s="55"/>
      <c r="G731" s="55"/>
    </row>
    <row r="732" spans="2:7">
      <c r="B732" s="63"/>
      <c r="C732" s="63"/>
      <c r="D732" s="63"/>
      <c r="E732" s="128"/>
      <c r="F732" s="55"/>
      <c r="G732" s="55"/>
    </row>
    <row r="733" spans="2:7">
      <c r="B733" s="63"/>
      <c r="C733" s="63"/>
      <c r="D733" s="63"/>
      <c r="E733" s="128"/>
      <c r="F733" s="55"/>
      <c r="G733" s="55"/>
    </row>
    <row r="734" spans="2:7">
      <c r="B734" s="63"/>
      <c r="C734" s="63"/>
      <c r="D734" s="63"/>
      <c r="E734" s="128"/>
      <c r="F734" s="55"/>
      <c r="G734" s="55"/>
    </row>
    <row r="735" spans="2:7">
      <c r="B735" s="63"/>
      <c r="C735" s="63"/>
      <c r="D735" s="63"/>
      <c r="E735" s="128"/>
      <c r="F735" s="55"/>
      <c r="G735" s="55"/>
    </row>
    <row r="736" spans="2:7">
      <c r="B736" s="63"/>
      <c r="C736" s="63"/>
      <c r="D736" s="63"/>
      <c r="E736" s="128"/>
      <c r="F736" s="55"/>
      <c r="G736" s="55"/>
    </row>
    <row r="737" spans="2:7">
      <c r="B737" s="63"/>
      <c r="C737" s="63"/>
      <c r="D737" s="63"/>
      <c r="E737" s="128"/>
      <c r="F737" s="55"/>
      <c r="G737" s="55"/>
    </row>
    <row r="738" spans="2:7">
      <c r="B738" s="63"/>
      <c r="C738" s="63"/>
      <c r="D738" s="63"/>
      <c r="E738" s="128"/>
      <c r="F738" s="55"/>
      <c r="G738" s="55"/>
    </row>
    <row r="739" spans="2:7">
      <c r="B739" s="63"/>
      <c r="C739" s="63"/>
      <c r="D739" s="63"/>
      <c r="E739" s="128"/>
      <c r="F739" s="55"/>
      <c r="G739" s="55"/>
    </row>
    <row r="740" spans="2:7">
      <c r="B740" s="63"/>
      <c r="C740" s="63"/>
      <c r="D740" s="63"/>
      <c r="E740" s="128"/>
      <c r="F740" s="55"/>
      <c r="G740" s="55"/>
    </row>
    <row r="741" spans="2:7">
      <c r="B741" s="63"/>
      <c r="C741" s="63"/>
      <c r="D741" s="63"/>
      <c r="E741" s="128"/>
      <c r="F741" s="55"/>
      <c r="G741" s="55"/>
    </row>
    <row r="742" spans="2:7">
      <c r="B742" s="63"/>
      <c r="C742" s="63"/>
      <c r="D742" s="63"/>
      <c r="E742" s="128"/>
      <c r="F742" s="55"/>
      <c r="G742" s="55"/>
    </row>
    <row r="743" spans="2:7">
      <c r="B743" s="63"/>
      <c r="C743" s="63"/>
      <c r="D743" s="63"/>
      <c r="E743" s="128"/>
      <c r="F743" s="55"/>
      <c r="G743" s="55"/>
    </row>
    <row r="744" spans="2:7">
      <c r="B744" s="63"/>
      <c r="C744" s="63"/>
      <c r="D744" s="63"/>
      <c r="E744" s="128"/>
      <c r="F744" s="55"/>
      <c r="G744" s="55"/>
    </row>
    <row r="745" spans="2:7">
      <c r="B745" s="63"/>
      <c r="C745" s="63"/>
      <c r="D745" s="63"/>
      <c r="E745" s="128"/>
      <c r="F745" s="55"/>
      <c r="G745" s="55"/>
    </row>
    <row r="746" spans="2:7">
      <c r="B746" s="63"/>
      <c r="C746" s="63"/>
      <c r="D746" s="63"/>
      <c r="E746" s="128"/>
      <c r="F746" s="55"/>
      <c r="G746" s="55"/>
    </row>
    <row r="747" spans="2:7">
      <c r="B747" s="63"/>
      <c r="C747" s="63"/>
      <c r="D747" s="63"/>
      <c r="E747" s="128"/>
      <c r="F747" s="55"/>
      <c r="G747" s="55"/>
    </row>
    <row r="748" spans="2:7">
      <c r="B748" s="63"/>
      <c r="C748" s="63"/>
      <c r="D748" s="63"/>
      <c r="E748" s="128"/>
      <c r="F748" s="55"/>
      <c r="G748" s="55"/>
    </row>
    <row r="749" spans="2:7">
      <c r="B749" s="63"/>
      <c r="C749" s="63"/>
      <c r="D749" s="63"/>
      <c r="E749" s="128"/>
      <c r="F749" s="55"/>
      <c r="G749" s="55"/>
    </row>
    <row r="750" spans="2:7">
      <c r="B750" s="63"/>
      <c r="C750" s="63"/>
      <c r="D750" s="63"/>
      <c r="E750" s="128"/>
      <c r="F750" s="55"/>
      <c r="G750" s="55"/>
    </row>
    <row r="751" spans="2:7">
      <c r="B751" s="63"/>
      <c r="C751" s="63"/>
      <c r="D751" s="63"/>
      <c r="E751" s="128"/>
      <c r="F751" s="55"/>
      <c r="G751" s="55"/>
    </row>
    <row r="752" spans="2:7">
      <c r="B752" s="63"/>
      <c r="C752" s="63"/>
      <c r="D752" s="63"/>
      <c r="E752" s="128"/>
      <c r="F752" s="55"/>
      <c r="G752" s="55"/>
    </row>
    <row r="753" spans="2:7">
      <c r="B753" s="63"/>
      <c r="C753" s="63"/>
      <c r="D753" s="63"/>
      <c r="E753" s="128"/>
      <c r="F753" s="55"/>
      <c r="G753" s="55"/>
    </row>
    <row r="754" spans="2:7">
      <c r="B754" s="63"/>
      <c r="C754" s="63"/>
      <c r="D754" s="63"/>
      <c r="E754" s="128"/>
      <c r="F754" s="55"/>
      <c r="G754" s="55"/>
    </row>
    <row r="755" spans="2:7">
      <c r="B755" s="63"/>
      <c r="C755" s="63"/>
      <c r="D755" s="63"/>
      <c r="E755" s="128"/>
      <c r="F755" s="55"/>
      <c r="G755" s="55"/>
    </row>
    <row r="756" spans="2:7">
      <c r="B756" s="63"/>
      <c r="C756" s="63"/>
      <c r="D756" s="63"/>
      <c r="E756" s="128"/>
      <c r="F756" s="55"/>
      <c r="G756" s="55"/>
    </row>
    <row r="757" spans="2:7">
      <c r="B757" s="63"/>
      <c r="C757" s="63"/>
      <c r="D757" s="63"/>
      <c r="E757" s="128"/>
      <c r="F757" s="55"/>
      <c r="G757" s="55"/>
    </row>
    <row r="758" spans="2:7">
      <c r="B758" s="63"/>
      <c r="C758" s="63"/>
      <c r="D758" s="63"/>
      <c r="E758" s="128"/>
      <c r="F758" s="55"/>
      <c r="G758" s="55"/>
    </row>
    <row r="759" spans="2:7">
      <c r="B759" s="63"/>
      <c r="C759" s="63"/>
      <c r="D759" s="63"/>
      <c r="E759" s="128"/>
      <c r="F759" s="55"/>
      <c r="G759" s="55"/>
    </row>
    <row r="760" spans="2:7">
      <c r="B760" s="63"/>
      <c r="C760" s="63"/>
      <c r="D760" s="63"/>
      <c r="E760" s="128"/>
      <c r="F760" s="55"/>
      <c r="G760" s="55"/>
    </row>
    <row r="761" spans="2:7">
      <c r="B761" s="63"/>
      <c r="C761" s="63"/>
      <c r="D761" s="63"/>
      <c r="E761" s="128"/>
      <c r="F761" s="55"/>
      <c r="G761" s="55"/>
    </row>
    <row r="762" spans="2:7">
      <c r="B762" s="63"/>
      <c r="C762" s="63"/>
      <c r="D762" s="63"/>
      <c r="E762" s="128"/>
      <c r="F762" s="55"/>
      <c r="G762" s="55"/>
    </row>
    <row r="763" spans="2:7">
      <c r="B763" s="63"/>
      <c r="C763" s="63"/>
      <c r="D763" s="63"/>
      <c r="E763" s="128"/>
      <c r="F763" s="55"/>
      <c r="G763" s="55"/>
    </row>
    <row r="764" spans="2:7">
      <c r="B764" s="63"/>
      <c r="C764" s="63"/>
      <c r="D764" s="63"/>
      <c r="E764" s="128"/>
      <c r="F764" s="55"/>
      <c r="G764" s="55"/>
    </row>
    <row r="765" spans="2:7">
      <c r="B765" s="63"/>
      <c r="C765" s="63"/>
      <c r="D765" s="63"/>
      <c r="E765" s="128"/>
      <c r="F765" s="55"/>
      <c r="G765" s="55"/>
    </row>
    <row r="766" spans="2:7">
      <c r="B766" s="63"/>
      <c r="C766" s="63"/>
      <c r="D766" s="63"/>
      <c r="E766" s="128"/>
      <c r="F766" s="55"/>
      <c r="G766" s="55"/>
    </row>
    <row r="767" spans="2:7">
      <c r="B767" s="63"/>
      <c r="C767" s="63"/>
      <c r="D767" s="63"/>
      <c r="E767" s="128"/>
      <c r="F767" s="55"/>
      <c r="G767" s="55"/>
    </row>
    <row r="768" spans="2:7">
      <c r="B768" s="63"/>
      <c r="C768" s="63"/>
      <c r="D768" s="63"/>
      <c r="E768" s="128"/>
      <c r="F768" s="55"/>
      <c r="G768" s="55"/>
    </row>
    <row r="769" spans="2:7">
      <c r="B769" s="63"/>
      <c r="C769" s="63"/>
      <c r="D769" s="63"/>
      <c r="E769" s="128"/>
      <c r="F769" s="55"/>
      <c r="G769" s="55"/>
    </row>
    <row r="770" spans="2:7">
      <c r="B770" s="63"/>
      <c r="C770" s="63"/>
      <c r="D770" s="63"/>
      <c r="E770" s="128"/>
      <c r="F770" s="55"/>
      <c r="G770" s="55"/>
    </row>
    <row r="771" spans="2:7">
      <c r="B771" s="63"/>
      <c r="C771" s="63"/>
      <c r="D771" s="63"/>
      <c r="E771" s="128"/>
      <c r="F771" s="55"/>
      <c r="G771" s="55"/>
    </row>
    <row r="772" spans="2:7">
      <c r="B772" s="63"/>
      <c r="C772" s="63"/>
      <c r="D772" s="63"/>
      <c r="E772" s="128"/>
      <c r="F772" s="55"/>
      <c r="G772" s="55"/>
    </row>
    <row r="773" spans="2:7">
      <c r="B773" s="63"/>
      <c r="C773" s="63"/>
      <c r="D773" s="63"/>
      <c r="E773" s="128"/>
      <c r="F773" s="55"/>
      <c r="G773" s="55"/>
    </row>
    <row r="774" spans="2:7">
      <c r="B774" s="63"/>
      <c r="C774" s="63"/>
      <c r="D774" s="63"/>
      <c r="E774" s="128"/>
      <c r="F774" s="55"/>
      <c r="G774" s="55"/>
    </row>
    <row r="775" spans="2:7">
      <c r="B775" s="63"/>
      <c r="C775" s="63"/>
      <c r="D775" s="63"/>
      <c r="E775" s="128"/>
      <c r="F775" s="55"/>
      <c r="G775" s="55"/>
    </row>
    <row r="776" spans="2:7">
      <c r="B776" s="63"/>
      <c r="C776" s="63"/>
      <c r="D776" s="63"/>
      <c r="E776" s="128"/>
      <c r="F776" s="55"/>
      <c r="G776" s="55"/>
    </row>
    <row r="777" spans="2:7">
      <c r="B777" s="63"/>
      <c r="C777" s="63"/>
      <c r="D777" s="63"/>
      <c r="E777" s="128"/>
      <c r="F777" s="55"/>
      <c r="G777" s="55"/>
    </row>
    <row r="778" spans="2:7">
      <c r="B778" s="63"/>
      <c r="C778" s="63"/>
      <c r="D778" s="63"/>
      <c r="E778" s="128"/>
      <c r="F778" s="55"/>
      <c r="G778" s="55"/>
    </row>
    <row r="779" spans="2:7">
      <c r="B779" s="63"/>
      <c r="C779" s="63"/>
      <c r="D779" s="63"/>
      <c r="E779" s="128"/>
      <c r="F779" s="55"/>
      <c r="G779" s="55"/>
    </row>
    <row r="780" spans="2:7">
      <c r="B780" s="63"/>
      <c r="C780" s="63"/>
      <c r="D780" s="63"/>
      <c r="E780" s="128"/>
      <c r="F780" s="55"/>
      <c r="G780" s="55"/>
    </row>
    <row r="781" spans="2:7">
      <c r="B781" s="63"/>
      <c r="C781" s="63"/>
      <c r="D781" s="63"/>
      <c r="E781" s="128"/>
      <c r="F781" s="55"/>
      <c r="G781" s="55"/>
    </row>
    <row r="782" spans="2:7">
      <c r="B782" s="63"/>
      <c r="C782" s="63"/>
      <c r="D782" s="63"/>
      <c r="E782" s="128"/>
      <c r="F782" s="55"/>
      <c r="G782" s="55"/>
    </row>
    <row r="783" spans="2:7">
      <c r="B783" s="63"/>
      <c r="C783" s="63"/>
      <c r="D783" s="63"/>
      <c r="E783" s="128"/>
      <c r="F783" s="55"/>
      <c r="G783" s="55"/>
    </row>
    <row r="784" spans="2:7">
      <c r="B784" s="63"/>
      <c r="C784" s="63"/>
      <c r="D784" s="63"/>
      <c r="E784" s="128"/>
      <c r="F784" s="55"/>
      <c r="G784" s="55"/>
    </row>
    <row r="785" spans="2:7">
      <c r="B785" s="63"/>
      <c r="C785" s="63"/>
      <c r="D785" s="63"/>
      <c r="E785" s="128"/>
      <c r="F785" s="55"/>
      <c r="G785" s="55"/>
    </row>
    <row r="786" spans="2:7">
      <c r="B786" s="63"/>
      <c r="C786" s="63"/>
      <c r="D786" s="63"/>
      <c r="E786" s="128"/>
      <c r="F786" s="55"/>
      <c r="G786" s="55"/>
    </row>
    <row r="787" spans="2:7">
      <c r="B787" s="63"/>
      <c r="C787" s="63"/>
      <c r="D787" s="63"/>
      <c r="E787" s="128"/>
      <c r="F787" s="55"/>
      <c r="G787" s="55"/>
    </row>
    <row r="788" spans="2:7">
      <c r="B788" s="63"/>
      <c r="C788" s="63"/>
      <c r="D788" s="63"/>
      <c r="E788" s="128"/>
      <c r="F788" s="55"/>
      <c r="G788" s="55"/>
    </row>
    <row r="789" spans="2:7">
      <c r="B789" s="63"/>
      <c r="C789" s="63"/>
      <c r="D789" s="63"/>
      <c r="E789" s="128"/>
      <c r="F789" s="55"/>
      <c r="G789" s="55"/>
    </row>
    <row r="790" spans="2:7">
      <c r="B790" s="63"/>
      <c r="C790" s="63"/>
      <c r="D790" s="63"/>
      <c r="E790" s="128"/>
      <c r="F790" s="55"/>
      <c r="G790" s="55"/>
    </row>
    <row r="791" spans="2:7">
      <c r="B791" s="63"/>
      <c r="C791" s="63"/>
      <c r="D791" s="63"/>
      <c r="E791" s="128"/>
      <c r="F791" s="55"/>
      <c r="G791" s="55"/>
    </row>
    <row r="792" spans="2:7">
      <c r="B792" s="63"/>
      <c r="C792" s="63"/>
      <c r="D792" s="63"/>
      <c r="E792" s="128"/>
      <c r="F792" s="55"/>
      <c r="G792" s="55"/>
    </row>
    <row r="793" spans="2:7">
      <c r="B793" s="63"/>
      <c r="C793" s="63"/>
      <c r="D793" s="63"/>
      <c r="E793" s="128"/>
      <c r="F793" s="55"/>
      <c r="G793" s="55"/>
    </row>
    <row r="794" spans="2:7">
      <c r="B794" s="63"/>
      <c r="C794" s="63"/>
      <c r="D794" s="63"/>
      <c r="E794" s="128"/>
      <c r="F794" s="55"/>
      <c r="G794" s="55"/>
    </row>
    <row r="795" spans="2:7">
      <c r="B795" s="63"/>
      <c r="C795" s="63"/>
      <c r="D795" s="63"/>
      <c r="E795" s="128"/>
      <c r="F795" s="55"/>
      <c r="G795" s="55"/>
    </row>
    <row r="796" spans="2:7">
      <c r="B796" s="63"/>
      <c r="C796" s="63"/>
      <c r="D796" s="63"/>
      <c r="E796" s="128"/>
      <c r="F796" s="55"/>
      <c r="G796" s="55"/>
    </row>
    <row r="797" spans="2:7">
      <c r="B797" s="63"/>
      <c r="C797" s="63"/>
      <c r="D797" s="63"/>
      <c r="E797" s="128"/>
      <c r="F797" s="55"/>
      <c r="G797" s="55"/>
    </row>
    <row r="798" spans="2:7">
      <c r="B798" s="63"/>
      <c r="C798" s="63"/>
      <c r="D798" s="63"/>
      <c r="E798" s="128"/>
      <c r="F798" s="55"/>
      <c r="G798" s="55"/>
    </row>
    <row r="799" spans="2:7">
      <c r="B799" s="63"/>
      <c r="C799" s="63"/>
      <c r="D799" s="63"/>
      <c r="E799" s="128"/>
      <c r="F799" s="55"/>
      <c r="G799" s="55"/>
    </row>
    <row r="800" spans="2:7">
      <c r="B800" s="63"/>
      <c r="C800" s="63"/>
      <c r="D800" s="63"/>
      <c r="E800" s="128"/>
      <c r="F800" s="55"/>
      <c r="G800" s="55"/>
    </row>
    <row r="801" spans="2:7">
      <c r="B801" s="63"/>
      <c r="C801" s="63"/>
      <c r="D801" s="63"/>
      <c r="E801" s="128"/>
      <c r="F801" s="55"/>
      <c r="G801" s="55"/>
    </row>
    <row r="802" spans="2:7">
      <c r="B802" s="63"/>
      <c r="C802" s="63"/>
      <c r="D802" s="63"/>
      <c r="E802" s="128"/>
      <c r="F802" s="55"/>
      <c r="G802" s="55"/>
    </row>
    <row r="803" spans="2:7">
      <c r="B803" s="63"/>
      <c r="C803" s="63"/>
      <c r="D803" s="63"/>
      <c r="E803" s="128"/>
      <c r="F803" s="55"/>
      <c r="G803" s="55"/>
    </row>
    <row r="804" spans="2:7">
      <c r="B804" s="63"/>
      <c r="C804" s="63"/>
      <c r="D804" s="63"/>
      <c r="E804" s="128"/>
      <c r="F804" s="55"/>
      <c r="G804" s="55"/>
    </row>
    <row r="805" spans="2:7">
      <c r="B805" s="63"/>
      <c r="C805" s="63"/>
      <c r="D805" s="63"/>
      <c r="E805" s="128"/>
      <c r="F805" s="55"/>
      <c r="G805" s="55"/>
    </row>
    <row r="806" spans="2:7">
      <c r="B806" s="63"/>
      <c r="C806" s="63"/>
      <c r="D806" s="63"/>
      <c r="E806" s="128"/>
      <c r="F806" s="55"/>
      <c r="G806" s="55"/>
    </row>
    <row r="807" spans="2:7">
      <c r="B807" s="63"/>
      <c r="C807" s="63"/>
      <c r="D807" s="63"/>
      <c r="E807" s="128"/>
      <c r="F807" s="55"/>
      <c r="G807" s="55"/>
    </row>
    <row r="808" spans="2:7">
      <c r="B808" s="63"/>
      <c r="C808" s="63"/>
      <c r="D808" s="63"/>
      <c r="E808" s="128"/>
      <c r="F808" s="55"/>
      <c r="G808" s="55"/>
    </row>
    <row r="809" spans="2:7">
      <c r="B809" s="63"/>
      <c r="C809" s="63"/>
      <c r="D809" s="63"/>
      <c r="E809" s="128"/>
      <c r="F809" s="55"/>
      <c r="G809" s="55"/>
    </row>
    <row r="810" spans="2:7">
      <c r="B810" s="63"/>
      <c r="C810" s="63"/>
      <c r="D810" s="63"/>
      <c r="E810" s="128"/>
      <c r="F810" s="55"/>
      <c r="G810" s="55"/>
    </row>
    <row r="811" spans="2:7">
      <c r="B811" s="63"/>
      <c r="C811" s="63"/>
      <c r="D811" s="63"/>
      <c r="E811" s="128"/>
      <c r="F811" s="55"/>
      <c r="G811" s="55"/>
    </row>
    <row r="812" spans="2:7">
      <c r="B812" s="63"/>
      <c r="C812" s="63"/>
      <c r="D812" s="63"/>
      <c r="E812" s="128"/>
      <c r="F812" s="55"/>
      <c r="G812" s="55"/>
    </row>
    <row r="813" spans="2:7">
      <c r="B813" s="63"/>
      <c r="C813" s="63"/>
      <c r="D813" s="63"/>
      <c r="E813" s="128"/>
      <c r="F813" s="55"/>
      <c r="G813" s="55"/>
    </row>
    <row r="814" spans="2:7">
      <c r="B814" s="63"/>
      <c r="C814" s="63"/>
      <c r="D814" s="63"/>
      <c r="E814" s="128"/>
      <c r="F814" s="55"/>
      <c r="G814" s="55"/>
    </row>
    <row r="815" spans="2:7">
      <c r="B815" s="63"/>
      <c r="C815" s="63"/>
      <c r="D815" s="63"/>
      <c r="E815" s="128"/>
      <c r="F815" s="55"/>
      <c r="G815" s="55"/>
    </row>
    <row r="816" spans="2:7">
      <c r="B816" s="63"/>
      <c r="C816" s="63"/>
      <c r="D816" s="63"/>
      <c r="E816" s="128"/>
      <c r="F816" s="55"/>
      <c r="G816" s="55"/>
    </row>
    <row r="817" spans="2:7">
      <c r="B817" s="63"/>
      <c r="C817" s="63"/>
      <c r="D817" s="63"/>
      <c r="E817" s="128"/>
      <c r="F817" s="55"/>
      <c r="G817" s="55"/>
    </row>
    <row r="818" spans="2:7">
      <c r="B818" s="63"/>
      <c r="C818" s="63"/>
      <c r="D818" s="63"/>
      <c r="E818" s="128"/>
      <c r="F818" s="55"/>
      <c r="G818" s="55"/>
    </row>
    <row r="819" spans="2:7">
      <c r="B819" s="63"/>
      <c r="C819" s="63"/>
      <c r="D819" s="63"/>
      <c r="E819" s="128"/>
      <c r="F819" s="55"/>
      <c r="G819" s="55"/>
    </row>
    <row r="820" spans="2:7">
      <c r="B820" s="63"/>
      <c r="C820" s="63"/>
      <c r="D820" s="63"/>
      <c r="E820" s="128"/>
      <c r="F820" s="55"/>
      <c r="G820" s="55"/>
    </row>
    <row r="821" spans="2:7">
      <c r="B821" s="63"/>
      <c r="C821" s="63"/>
      <c r="D821" s="63"/>
      <c r="E821" s="128"/>
      <c r="F821" s="55"/>
      <c r="G821" s="55"/>
    </row>
    <row r="822" spans="2:7">
      <c r="B822" s="63"/>
      <c r="C822" s="63"/>
      <c r="D822" s="63"/>
      <c r="E822" s="128"/>
      <c r="F822" s="55"/>
      <c r="G822" s="55"/>
    </row>
    <row r="823" spans="2:7">
      <c r="B823" s="63"/>
      <c r="C823" s="63"/>
      <c r="D823" s="63"/>
      <c r="E823" s="128"/>
      <c r="F823" s="55"/>
      <c r="G823" s="55"/>
    </row>
    <row r="824" spans="2:7">
      <c r="B824" s="63"/>
      <c r="C824" s="63"/>
      <c r="D824" s="63"/>
      <c r="E824" s="128"/>
      <c r="F824" s="55"/>
      <c r="G824" s="55"/>
    </row>
    <row r="825" spans="2:7">
      <c r="B825" s="63"/>
      <c r="C825" s="63"/>
      <c r="D825" s="63"/>
      <c r="E825" s="128"/>
      <c r="F825" s="55"/>
      <c r="G825" s="55"/>
    </row>
    <row r="826" spans="2:7">
      <c r="B826" s="63"/>
      <c r="C826" s="63"/>
      <c r="D826" s="63"/>
      <c r="E826" s="128"/>
      <c r="F826" s="55"/>
      <c r="G826" s="55"/>
    </row>
    <row r="827" spans="2:7">
      <c r="B827" s="63"/>
      <c r="C827" s="63"/>
      <c r="D827" s="63"/>
      <c r="E827" s="128"/>
      <c r="F827" s="55"/>
      <c r="G827" s="55"/>
    </row>
    <row r="828" spans="2:7">
      <c r="B828" s="63"/>
      <c r="C828" s="63"/>
      <c r="D828" s="63"/>
      <c r="E828" s="128"/>
      <c r="F828" s="55"/>
      <c r="G828" s="55"/>
    </row>
    <row r="829" spans="2:7">
      <c r="B829" s="63"/>
      <c r="C829" s="63"/>
      <c r="D829" s="63"/>
      <c r="E829" s="128"/>
      <c r="F829" s="55"/>
      <c r="G829" s="55"/>
    </row>
    <row r="830" spans="2:7">
      <c r="B830" s="63"/>
      <c r="C830" s="63"/>
      <c r="D830" s="63"/>
      <c r="E830" s="128"/>
      <c r="F830" s="55"/>
      <c r="G830" s="55"/>
    </row>
    <row r="831" spans="2:7">
      <c r="B831" s="63"/>
      <c r="C831" s="63"/>
      <c r="D831" s="63"/>
      <c r="E831" s="128"/>
      <c r="F831" s="55"/>
      <c r="G831" s="55"/>
    </row>
    <row r="832" spans="2:7">
      <c r="B832" s="63"/>
      <c r="C832" s="63"/>
      <c r="D832" s="63"/>
      <c r="E832" s="128"/>
      <c r="F832" s="55"/>
      <c r="G832" s="55"/>
    </row>
    <row r="833" spans="2:7">
      <c r="B833" s="63"/>
      <c r="C833" s="63"/>
      <c r="D833" s="63"/>
      <c r="E833" s="128"/>
      <c r="F833" s="55"/>
      <c r="G833" s="55"/>
    </row>
    <row r="834" spans="2:7">
      <c r="B834" s="63"/>
      <c r="C834" s="63"/>
      <c r="D834" s="63"/>
      <c r="E834" s="128"/>
      <c r="F834" s="55"/>
      <c r="G834" s="55"/>
    </row>
    <row r="835" spans="2:7">
      <c r="B835" s="63"/>
      <c r="C835" s="63"/>
      <c r="D835" s="63"/>
      <c r="E835" s="128"/>
      <c r="F835" s="55"/>
      <c r="G835" s="55"/>
    </row>
    <row r="836" spans="2:7">
      <c r="B836" s="63"/>
      <c r="C836" s="63"/>
      <c r="D836" s="63"/>
      <c r="E836" s="128"/>
      <c r="F836" s="55"/>
      <c r="G836" s="55"/>
    </row>
    <row r="837" spans="2:7">
      <c r="B837" s="63"/>
      <c r="C837" s="63"/>
      <c r="D837" s="63"/>
      <c r="E837" s="128"/>
      <c r="F837" s="55"/>
      <c r="G837" s="55"/>
    </row>
    <row r="838" spans="2:7">
      <c r="B838" s="63"/>
      <c r="C838" s="63"/>
      <c r="D838" s="63"/>
      <c r="E838" s="128"/>
      <c r="F838" s="55"/>
      <c r="G838" s="55"/>
    </row>
    <row r="839" spans="2:7">
      <c r="B839" s="63"/>
      <c r="C839" s="63"/>
      <c r="D839" s="63"/>
      <c r="E839" s="128"/>
      <c r="F839" s="55"/>
      <c r="G839" s="55"/>
    </row>
    <row r="840" spans="2:7">
      <c r="B840" s="63"/>
      <c r="C840" s="63"/>
      <c r="D840" s="63"/>
      <c r="E840" s="128"/>
      <c r="F840" s="55"/>
      <c r="G840" s="55"/>
    </row>
    <row r="841" spans="2:7">
      <c r="B841" s="63"/>
      <c r="C841" s="63"/>
      <c r="D841" s="63"/>
      <c r="E841" s="128"/>
      <c r="F841" s="55"/>
      <c r="G841" s="55"/>
    </row>
    <row r="842" spans="2:7">
      <c r="B842" s="63"/>
      <c r="C842" s="63"/>
      <c r="D842" s="63"/>
      <c r="E842" s="128"/>
      <c r="F842" s="55"/>
      <c r="G842" s="55"/>
    </row>
    <row r="843" spans="2:7">
      <c r="B843" s="63"/>
      <c r="C843" s="63"/>
      <c r="D843" s="63"/>
      <c r="E843" s="128"/>
      <c r="F843" s="55"/>
      <c r="G843" s="55"/>
    </row>
    <row r="844" spans="2:7">
      <c r="B844" s="63"/>
      <c r="C844" s="63"/>
      <c r="D844" s="63"/>
      <c r="E844" s="128"/>
      <c r="F844" s="55"/>
      <c r="G844" s="55"/>
    </row>
    <row r="845" spans="2:7">
      <c r="B845" s="63"/>
      <c r="C845" s="63"/>
      <c r="D845" s="63"/>
      <c r="E845" s="128"/>
      <c r="F845" s="55"/>
      <c r="G845" s="55"/>
    </row>
    <row r="846" spans="2:7">
      <c r="B846" s="63"/>
      <c r="C846" s="63"/>
      <c r="D846" s="63"/>
      <c r="E846" s="128"/>
      <c r="F846" s="55"/>
      <c r="G846" s="55"/>
    </row>
    <row r="847" spans="2:7">
      <c r="B847" s="63"/>
      <c r="C847" s="63"/>
      <c r="D847" s="63"/>
      <c r="E847" s="128"/>
      <c r="F847" s="55"/>
      <c r="G847" s="55"/>
    </row>
    <row r="848" spans="2:7">
      <c r="B848" s="63"/>
      <c r="C848" s="63"/>
      <c r="D848" s="63"/>
      <c r="E848" s="128"/>
      <c r="F848" s="55"/>
      <c r="G848" s="55"/>
    </row>
    <row r="849" spans="2:7">
      <c r="B849" s="63"/>
      <c r="C849" s="63"/>
      <c r="D849" s="63"/>
      <c r="E849" s="128"/>
      <c r="F849" s="55"/>
      <c r="G849" s="55"/>
    </row>
    <row r="850" spans="2:7">
      <c r="B850" s="63"/>
      <c r="C850" s="63"/>
      <c r="D850" s="63"/>
      <c r="E850" s="128"/>
      <c r="F850" s="55"/>
      <c r="G850" s="55"/>
    </row>
    <row r="851" spans="2:7">
      <c r="B851" s="63"/>
      <c r="C851" s="63"/>
      <c r="D851" s="63"/>
      <c r="E851" s="128"/>
      <c r="F851" s="55"/>
      <c r="G851" s="55"/>
    </row>
    <row r="852" spans="2:7">
      <c r="B852" s="63"/>
      <c r="C852" s="63"/>
      <c r="D852" s="63"/>
      <c r="E852" s="128"/>
      <c r="F852" s="55"/>
      <c r="G852" s="55"/>
    </row>
    <row r="853" spans="2:7">
      <c r="B853" s="63"/>
      <c r="C853" s="63"/>
      <c r="D853" s="63"/>
      <c r="E853" s="128"/>
      <c r="F853" s="55"/>
      <c r="G853" s="55"/>
    </row>
    <row r="854" spans="2:7">
      <c r="B854" s="63"/>
      <c r="C854" s="63"/>
      <c r="D854" s="63"/>
      <c r="E854" s="128"/>
      <c r="F854" s="55"/>
      <c r="G854" s="55"/>
    </row>
    <row r="855" spans="2:7">
      <c r="B855" s="63"/>
      <c r="C855" s="63"/>
      <c r="D855" s="63"/>
      <c r="E855" s="128"/>
      <c r="F855" s="55"/>
      <c r="G855" s="55"/>
    </row>
    <row r="856" spans="2:7">
      <c r="B856" s="63"/>
      <c r="C856" s="63"/>
      <c r="D856" s="63"/>
      <c r="E856" s="128"/>
      <c r="F856" s="55"/>
      <c r="G856" s="55"/>
    </row>
    <row r="857" spans="2:7">
      <c r="B857" s="63"/>
      <c r="C857" s="63"/>
      <c r="D857" s="63"/>
      <c r="E857" s="128"/>
      <c r="F857" s="55"/>
      <c r="G857" s="55"/>
    </row>
    <row r="858" spans="2:7">
      <c r="B858" s="63"/>
      <c r="C858" s="63"/>
      <c r="D858" s="63"/>
      <c r="E858" s="128"/>
      <c r="F858" s="55"/>
      <c r="G858" s="55"/>
    </row>
    <row r="859" spans="2:7">
      <c r="B859" s="63"/>
      <c r="C859" s="63"/>
      <c r="D859" s="63"/>
      <c r="E859" s="128"/>
      <c r="F859" s="55"/>
      <c r="G859" s="55"/>
    </row>
    <row r="860" spans="2:7">
      <c r="B860" s="63"/>
      <c r="C860" s="63"/>
      <c r="D860" s="63"/>
      <c r="E860" s="128"/>
      <c r="F860" s="55"/>
      <c r="G860" s="55"/>
    </row>
    <row r="861" spans="2:7">
      <c r="B861" s="63"/>
      <c r="C861" s="63"/>
      <c r="D861" s="63"/>
      <c r="E861" s="128"/>
      <c r="F861" s="55"/>
      <c r="G861" s="55"/>
    </row>
    <row r="862" spans="2:7">
      <c r="B862" s="63"/>
      <c r="C862" s="63"/>
      <c r="D862" s="63"/>
      <c r="E862" s="128"/>
      <c r="F862" s="55"/>
      <c r="G862" s="55"/>
    </row>
    <row r="863" spans="2:7">
      <c r="B863" s="63"/>
      <c r="C863" s="63"/>
      <c r="D863" s="63"/>
      <c r="E863" s="128"/>
      <c r="F863" s="55"/>
      <c r="G863" s="55"/>
    </row>
    <row r="864" spans="2:7">
      <c r="B864" s="63"/>
      <c r="C864" s="63"/>
      <c r="D864" s="63"/>
      <c r="E864" s="128"/>
      <c r="F864" s="55"/>
      <c r="G864" s="55"/>
    </row>
    <row r="865" spans="2:7">
      <c r="B865" s="63"/>
      <c r="C865" s="63"/>
      <c r="D865" s="63"/>
      <c r="E865" s="128"/>
      <c r="F865" s="55"/>
      <c r="G865" s="55"/>
    </row>
    <row r="866" spans="2:7">
      <c r="B866" s="63"/>
      <c r="C866" s="63"/>
      <c r="D866" s="63"/>
      <c r="E866" s="128"/>
      <c r="F866" s="55"/>
      <c r="G866" s="55"/>
    </row>
    <row r="867" spans="2:7">
      <c r="B867" s="63"/>
      <c r="C867" s="63"/>
      <c r="D867" s="63"/>
      <c r="E867" s="128"/>
      <c r="F867" s="55"/>
      <c r="G867" s="55"/>
    </row>
    <row r="868" spans="2:7">
      <c r="B868" s="63"/>
      <c r="C868" s="63"/>
      <c r="D868" s="63"/>
      <c r="E868" s="128"/>
      <c r="F868" s="55"/>
      <c r="G868" s="55"/>
    </row>
    <row r="869" spans="2:7">
      <c r="B869" s="63"/>
      <c r="C869" s="63"/>
      <c r="D869" s="63"/>
      <c r="E869" s="128"/>
      <c r="F869" s="55"/>
      <c r="G869" s="55"/>
    </row>
    <row r="870" spans="2:7">
      <c r="B870" s="63"/>
      <c r="C870" s="63"/>
      <c r="D870" s="63"/>
      <c r="E870" s="128"/>
      <c r="F870" s="55"/>
      <c r="G870" s="55"/>
    </row>
    <row r="871" spans="2:7">
      <c r="B871" s="63"/>
      <c r="C871" s="63"/>
      <c r="D871" s="63"/>
      <c r="E871" s="128"/>
      <c r="F871" s="55"/>
      <c r="G871" s="55"/>
    </row>
    <row r="872" spans="2:7">
      <c r="B872" s="63"/>
      <c r="C872" s="63"/>
      <c r="D872" s="63"/>
      <c r="E872" s="128"/>
      <c r="F872" s="55"/>
      <c r="G872" s="55"/>
    </row>
    <row r="873" spans="2:7">
      <c r="B873" s="63"/>
      <c r="C873" s="63"/>
      <c r="D873" s="63"/>
      <c r="E873" s="128"/>
      <c r="F873" s="55"/>
      <c r="G873" s="55"/>
    </row>
    <row r="874" spans="2:7">
      <c r="B874" s="63"/>
      <c r="C874" s="63"/>
      <c r="D874" s="63"/>
      <c r="E874" s="128"/>
      <c r="F874" s="55"/>
      <c r="G874" s="55"/>
    </row>
    <row r="875" spans="2:7">
      <c r="B875" s="63"/>
      <c r="C875" s="63"/>
      <c r="D875" s="63"/>
      <c r="E875" s="128"/>
      <c r="F875" s="55"/>
      <c r="G875" s="55"/>
    </row>
    <row r="876" spans="2:7">
      <c r="B876" s="63"/>
      <c r="C876" s="63"/>
      <c r="D876" s="63"/>
      <c r="E876" s="128"/>
      <c r="F876" s="55"/>
      <c r="G876" s="55"/>
    </row>
    <row r="877" spans="2:7">
      <c r="B877" s="63"/>
      <c r="C877" s="63"/>
      <c r="D877" s="63"/>
      <c r="E877" s="128"/>
      <c r="F877" s="55"/>
      <c r="G877" s="55"/>
    </row>
    <row r="878" spans="2:7">
      <c r="B878" s="63"/>
      <c r="C878" s="63"/>
      <c r="D878" s="63"/>
      <c r="E878" s="128"/>
      <c r="F878" s="55"/>
      <c r="G878" s="55"/>
    </row>
    <row r="879" spans="2:7">
      <c r="B879" s="63"/>
      <c r="C879" s="63"/>
      <c r="D879" s="63"/>
      <c r="E879" s="128"/>
      <c r="F879" s="55"/>
      <c r="G879" s="55"/>
    </row>
    <row r="880" spans="2:7">
      <c r="B880" s="63"/>
      <c r="C880" s="63"/>
      <c r="D880" s="63"/>
      <c r="E880" s="128"/>
      <c r="F880" s="55"/>
      <c r="G880" s="55"/>
    </row>
    <row r="881" spans="2:7">
      <c r="B881" s="63"/>
      <c r="C881" s="63"/>
      <c r="D881" s="63"/>
      <c r="E881" s="128"/>
      <c r="F881" s="55"/>
      <c r="G881" s="55"/>
    </row>
    <row r="882" spans="2:7">
      <c r="B882" s="63"/>
      <c r="C882" s="63"/>
      <c r="D882" s="63"/>
      <c r="E882" s="128"/>
      <c r="F882" s="55"/>
      <c r="G882" s="55"/>
    </row>
    <row r="883" spans="2:7">
      <c r="B883" s="63"/>
      <c r="C883" s="63"/>
      <c r="D883" s="63"/>
      <c r="E883" s="128"/>
      <c r="F883" s="55"/>
      <c r="G883" s="55"/>
    </row>
    <row r="884" spans="2:7">
      <c r="B884" s="63"/>
      <c r="C884" s="63"/>
      <c r="D884" s="63"/>
      <c r="E884" s="128"/>
      <c r="F884" s="55"/>
      <c r="G884" s="55"/>
    </row>
    <row r="885" spans="2:7">
      <c r="B885" s="63"/>
      <c r="C885" s="63"/>
      <c r="D885" s="63"/>
      <c r="E885" s="128"/>
      <c r="F885" s="55"/>
      <c r="G885" s="55"/>
    </row>
    <row r="886" spans="2:7">
      <c r="B886" s="63"/>
      <c r="C886" s="63"/>
      <c r="D886" s="63"/>
      <c r="E886" s="128"/>
      <c r="F886" s="55"/>
      <c r="G886" s="55"/>
    </row>
    <row r="887" spans="2:7">
      <c r="B887" s="63"/>
      <c r="C887" s="63"/>
      <c r="D887" s="63"/>
      <c r="E887" s="128"/>
      <c r="F887" s="55"/>
      <c r="G887" s="55"/>
    </row>
    <row r="888" spans="2:7">
      <c r="B888" s="63"/>
      <c r="C888" s="63"/>
      <c r="D888" s="63"/>
      <c r="E888" s="128"/>
      <c r="F888" s="55"/>
      <c r="G888" s="55"/>
    </row>
    <row r="889" spans="2:7">
      <c r="B889" s="63"/>
      <c r="C889" s="63"/>
      <c r="D889" s="63"/>
      <c r="E889" s="128"/>
      <c r="F889" s="55"/>
      <c r="G889" s="55"/>
    </row>
    <row r="890" spans="2:7">
      <c r="B890" s="63"/>
      <c r="C890" s="63"/>
      <c r="D890" s="63"/>
      <c r="E890" s="128"/>
      <c r="F890" s="55"/>
      <c r="G890" s="55"/>
    </row>
    <row r="891" spans="2:7">
      <c r="B891" s="63"/>
      <c r="C891" s="63"/>
      <c r="D891" s="63"/>
      <c r="E891" s="128"/>
      <c r="F891" s="55"/>
      <c r="G891" s="55"/>
    </row>
    <row r="892" spans="2:7">
      <c r="B892" s="63"/>
      <c r="C892" s="63"/>
      <c r="D892" s="63"/>
      <c r="E892" s="128"/>
      <c r="F892" s="55"/>
      <c r="G892" s="55"/>
    </row>
    <row r="893" spans="2:7">
      <c r="B893" s="63"/>
      <c r="C893" s="63"/>
      <c r="D893" s="63"/>
      <c r="E893" s="128"/>
      <c r="F893" s="55"/>
      <c r="G893" s="55"/>
    </row>
    <row r="894" spans="2:7">
      <c r="B894" s="63"/>
      <c r="C894" s="63"/>
      <c r="D894" s="63"/>
      <c r="E894" s="128"/>
      <c r="F894" s="55"/>
      <c r="G894" s="55"/>
    </row>
    <row r="895" spans="2:7">
      <c r="B895" s="63"/>
      <c r="C895" s="63"/>
      <c r="D895" s="63"/>
      <c r="E895" s="128"/>
      <c r="F895" s="55"/>
      <c r="G895" s="55"/>
    </row>
    <row r="896" spans="2:7">
      <c r="B896" s="63"/>
      <c r="C896" s="63"/>
      <c r="D896" s="63"/>
      <c r="E896" s="128"/>
      <c r="F896" s="55"/>
      <c r="G896" s="55"/>
    </row>
    <row r="897" spans="2:7">
      <c r="B897" s="63"/>
      <c r="C897" s="63"/>
      <c r="D897" s="63"/>
      <c r="E897" s="128"/>
      <c r="F897" s="55"/>
      <c r="G897" s="55"/>
    </row>
    <row r="898" spans="2:7">
      <c r="B898" s="63"/>
      <c r="C898" s="63"/>
      <c r="D898" s="63"/>
      <c r="E898" s="128"/>
      <c r="F898" s="55"/>
      <c r="G898" s="55"/>
    </row>
    <row r="899" spans="2:7">
      <c r="B899" s="63"/>
      <c r="C899" s="63"/>
      <c r="D899" s="63"/>
      <c r="E899" s="128"/>
      <c r="F899" s="55"/>
      <c r="G899" s="55"/>
    </row>
    <row r="900" spans="2:7">
      <c r="B900" s="63"/>
      <c r="C900" s="63"/>
      <c r="D900" s="63"/>
      <c r="E900" s="128"/>
      <c r="F900" s="55"/>
      <c r="G900" s="55"/>
    </row>
    <row r="901" spans="2:7">
      <c r="B901" s="63"/>
      <c r="C901" s="63"/>
      <c r="D901" s="63"/>
      <c r="E901" s="128"/>
      <c r="F901" s="55"/>
      <c r="G901" s="55"/>
    </row>
    <row r="902" spans="2:7">
      <c r="B902" s="63"/>
      <c r="C902" s="63"/>
      <c r="D902" s="63"/>
      <c r="E902" s="128"/>
      <c r="F902" s="55"/>
      <c r="G902" s="55"/>
    </row>
    <row r="903" spans="2:7">
      <c r="B903" s="63"/>
      <c r="C903" s="63"/>
      <c r="D903" s="63"/>
      <c r="E903" s="128"/>
      <c r="F903" s="55"/>
      <c r="G903" s="55"/>
    </row>
    <row r="904" spans="2:7">
      <c r="B904" s="63"/>
      <c r="C904" s="63"/>
      <c r="D904" s="63"/>
      <c r="E904" s="128"/>
      <c r="F904" s="55"/>
      <c r="G904" s="55"/>
    </row>
    <row r="905" spans="2:7">
      <c r="B905" s="63"/>
      <c r="C905" s="63"/>
      <c r="D905" s="63"/>
      <c r="E905" s="128"/>
      <c r="F905" s="55"/>
      <c r="G905" s="55"/>
    </row>
    <row r="906" spans="2:7">
      <c r="B906" s="63"/>
      <c r="C906" s="63"/>
      <c r="D906" s="63"/>
      <c r="E906" s="128"/>
      <c r="F906" s="55"/>
      <c r="G906" s="55"/>
    </row>
    <row r="907" spans="2:7">
      <c r="B907" s="63"/>
      <c r="C907" s="63"/>
      <c r="D907" s="63"/>
      <c r="E907" s="128"/>
      <c r="F907" s="55"/>
      <c r="G907" s="55"/>
    </row>
    <row r="908" spans="2:7">
      <c r="B908" s="63"/>
      <c r="C908" s="63"/>
      <c r="D908" s="63"/>
      <c r="E908" s="128"/>
      <c r="F908" s="55"/>
      <c r="G908" s="55"/>
    </row>
    <row r="909" spans="2:7">
      <c r="B909" s="63"/>
      <c r="C909" s="63"/>
      <c r="D909" s="63"/>
      <c r="E909" s="128"/>
      <c r="F909" s="55"/>
      <c r="G909" s="55"/>
    </row>
    <row r="910" spans="2:7">
      <c r="B910" s="63"/>
      <c r="C910" s="63"/>
      <c r="D910" s="63"/>
      <c r="E910" s="128"/>
      <c r="F910" s="55"/>
      <c r="G910" s="55"/>
    </row>
    <row r="911" spans="2:7">
      <c r="B911" s="63"/>
      <c r="C911" s="63"/>
      <c r="D911" s="63"/>
      <c r="E911" s="128"/>
      <c r="F911" s="55"/>
      <c r="G911" s="55"/>
    </row>
    <row r="912" spans="2:7">
      <c r="B912" s="63"/>
      <c r="C912" s="63"/>
      <c r="D912" s="63"/>
      <c r="E912" s="128"/>
      <c r="F912" s="55"/>
      <c r="G912" s="55"/>
    </row>
    <row r="913" spans="2:7">
      <c r="B913" s="63"/>
      <c r="C913" s="63"/>
      <c r="D913" s="63"/>
      <c r="E913" s="128"/>
      <c r="F913" s="55"/>
      <c r="G913" s="55"/>
    </row>
    <row r="914" spans="2:7">
      <c r="B914" s="63"/>
      <c r="C914" s="63"/>
      <c r="D914" s="63"/>
      <c r="E914" s="128"/>
      <c r="F914" s="55"/>
      <c r="G914" s="55"/>
    </row>
    <row r="915" spans="2:7">
      <c r="B915" s="63"/>
      <c r="C915" s="63"/>
      <c r="D915" s="63"/>
      <c r="E915" s="128"/>
      <c r="F915" s="55"/>
      <c r="G915" s="55"/>
    </row>
    <row r="916" spans="2:7">
      <c r="B916" s="63"/>
      <c r="C916" s="63"/>
      <c r="D916" s="63"/>
      <c r="E916" s="128"/>
      <c r="F916" s="55"/>
      <c r="G916" s="55"/>
    </row>
    <row r="917" spans="2:7">
      <c r="B917" s="63"/>
      <c r="C917" s="63"/>
      <c r="D917" s="63"/>
      <c r="E917" s="128"/>
      <c r="F917" s="55"/>
      <c r="G917" s="55"/>
    </row>
    <row r="918" spans="2:7">
      <c r="B918" s="63"/>
      <c r="C918" s="63"/>
      <c r="D918" s="63"/>
      <c r="E918" s="128"/>
      <c r="F918" s="55"/>
      <c r="G918" s="55"/>
    </row>
    <row r="919" spans="2:7">
      <c r="B919" s="63"/>
      <c r="C919" s="63"/>
      <c r="D919" s="63"/>
      <c r="E919" s="128"/>
      <c r="F919" s="55"/>
      <c r="G919" s="55"/>
    </row>
    <row r="920" spans="2:7">
      <c r="B920" s="63"/>
      <c r="C920" s="63"/>
      <c r="D920" s="63"/>
      <c r="E920" s="128"/>
      <c r="F920" s="55"/>
      <c r="G920" s="55"/>
    </row>
    <row r="921" spans="2:7">
      <c r="B921" s="63"/>
      <c r="C921" s="63"/>
      <c r="D921" s="63"/>
      <c r="E921" s="128"/>
      <c r="F921" s="55"/>
      <c r="G921" s="55"/>
    </row>
    <row r="922" spans="2:7">
      <c r="B922" s="63"/>
      <c r="C922" s="63"/>
      <c r="D922" s="63"/>
      <c r="E922" s="128"/>
      <c r="F922" s="55"/>
      <c r="G922" s="55"/>
    </row>
    <row r="923" spans="2:7">
      <c r="B923" s="63"/>
      <c r="C923" s="63"/>
      <c r="D923" s="63"/>
      <c r="E923" s="128"/>
      <c r="F923" s="55"/>
      <c r="G923" s="55"/>
    </row>
    <row r="924" spans="2:7">
      <c r="B924" s="63"/>
      <c r="C924" s="63"/>
      <c r="D924" s="63"/>
      <c r="E924" s="128"/>
      <c r="F924" s="55"/>
      <c r="G924" s="55"/>
    </row>
    <row r="925" spans="2:7">
      <c r="B925" s="63"/>
      <c r="C925" s="63"/>
      <c r="D925" s="63"/>
      <c r="E925" s="128"/>
      <c r="F925" s="55"/>
      <c r="G925" s="55"/>
    </row>
    <row r="926" spans="2:7">
      <c r="B926" s="63"/>
      <c r="C926" s="63"/>
      <c r="D926" s="63"/>
      <c r="E926" s="128"/>
      <c r="F926" s="55"/>
      <c r="G926" s="55"/>
    </row>
    <row r="927" spans="2:7">
      <c r="B927" s="63"/>
      <c r="C927" s="63"/>
      <c r="D927" s="63"/>
      <c r="E927" s="128"/>
      <c r="F927" s="55"/>
      <c r="G927" s="55"/>
    </row>
    <row r="928" spans="2:7">
      <c r="B928" s="63"/>
      <c r="C928" s="63"/>
      <c r="D928" s="63"/>
      <c r="E928" s="128"/>
      <c r="F928" s="55"/>
      <c r="G928" s="55"/>
    </row>
    <row r="929" spans="2:7">
      <c r="B929" s="63"/>
      <c r="C929" s="63"/>
      <c r="D929" s="63"/>
      <c r="E929" s="128"/>
      <c r="F929" s="55"/>
      <c r="G929" s="55"/>
    </row>
    <row r="930" spans="2:7">
      <c r="B930" s="63"/>
      <c r="C930" s="63"/>
      <c r="D930" s="63"/>
      <c r="E930" s="128"/>
      <c r="F930" s="55"/>
      <c r="G930" s="55"/>
    </row>
    <row r="931" spans="2:7">
      <c r="B931" s="63"/>
      <c r="C931" s="63"/>
      <c r="D931" s="63"/>
      <c r="E931" s="128"/>
      <c r="F931" s="55"/>
      <c r="G931" s="55"/>
    </row>
    <row r="932" spans="2:7">
      <c r="B932" s="63"/>
      <c r="C932" s="63"/>
      <c r="D932" s="63"/>
      <c r="E932" s="128"/>
      <c r="F932" s="55"/>
      <c r="G932" s="55"/>
    </row>
    <row r="933" spans="2:7">
      <c r="B933" s="63"/>
      <c r="C933" s="63"/>
      <c r="D933" s="63"/>
      <c r="E933" s="128"/>
      <c r="F933" s="55"/>
      <c r="G933" s="55"/>
    </row>
    <row r="934" spans="2:7">
      <c r="B934" s="63"/>
      <c r="C934" s="63"/>
      <c r="D934" s="63"/>
      <c r="E934" s="128"/>
      <c r="F934" s="55"/>
      <c r="G934" s="55"/>
    </row>
    <row r="935" spans="2:7">
      <c r="B935" s="63"/>
      <c r="C935" s="63"/>
      <c r="D935" s="63"/>
      <c r="E935" s="128"/>
      <c r="F935" s="55"/>
      <c r="G935" s="55"/>
    </row>
    <row r="936" spans="2:7">
      <c r="B936" s="63"/>
      <c r="C936" s="63"/>
      <c r="D936" s="63"/>
      <c r="E936" s="128"/>
      <c r="F936" s="55"/>
      <c r="G936" s="55"/>
    </row>
    <row r="937" spans="2:7">
      <c r="B937" s="63"/>
      <c r="C937" s="63"/>
      <c r="D937" s="63"/>
      <c r="E937" s="128"/>
      <c r="F937" s="55"/>
      <c r="G937" s="55"/>
    </row>
    <row r="938" spans="2:7">
      <c r="B938" s="63"/>
      <c r="C938" s="63"/>
      <c r="D938" s="63"/>
      <c r="E938" s="128"/>
      <c r="F938" s="55"/>
      <c r="G938" s="55"/>
    </row>
    <row r="939" spans="2:7">
      <c r="B939" s="63"/>
      <c r="C939" s="63"/>
      <c r="D939" s="63"/>
      <c r="E939" s="128"/>
      <c r="F939" s="55"/>
      <c r="G939" s="55"/>
    </row>
    <row r="940" spans="2:7">
      <c r="B940" s="63"/>
      <c r="C940" s="63"/>
      <c r="D940" s="63"/>
      <c r="E940" s="128"/>
      <c r="F940" s="55"/>
      <c r="G940" s="55"/>
    </row>
    <row r="941" spans="2:7">
      <c r="B941" s="63"/>
      <c r="C941" s="63"/>
      <c r="D941" s="63"/>
      <c r="E941" s="128"/>
      <c r="F941" s="55"/>
      <c r="G941" s="55"/>
    </row>
    <row r="942" spans="2:7">
      <c r="B942" s="63"/>
      <c r="C942" s="63"/>
      <c r="D942" s="63"/>
      <c r="E942" s="128"/>
      <c r="F942" s="55"/>
      <c r="G942" s="55"/>
    </row>
    <row r="943" spans="2:7">
      <c r="B943" s="63"/>
      <c r="C943" s="63"/>
      <c r="D943" s="63"/>
      <c r="E943" s="128"/>
      <c r="F943" s="55"/>
      <c r="G943" s="55"/>
    </row>
    <row r="944" spans="2:7">
      <c r="B944" s="63"/>
      <c r="C944" s="63"/>
      <c r="D944" s="63"/>
      <c r="E944" s="128"/>
      <c r="F944" s="55"/>
      <c r="G944" s="55"/>
    </row>
    <row r="945" spans="2:7">
      <c r="B945" s="63"/>
      <c r="C945" s="63"/>
      <c r="D945" s="63"/>
      <c r="E945" s="128"/>
      <c r="F945" s="55"/>
      <c r="G945" s="55"/>
    </row>
    <row r="946" spans="2:7">
      <c r="B946" s="63"/>
      <c r="C946" s="63"/>
      <c r="D946" s="63"/>
      <c r="E946" s="128"/>
      <c r="F946" s="55"/>
      <c r="G946" s="55"/>
    </row>
    <row r="947" spans="2:7">
      <c r="B947" s="63"/>
      <c r="C947" s="63"/>
      <c r="D947" s="63"/>
      <c r="E947" s="128"/>
      <c r="F947" s="55"/>
      <c r="G947" s="55"/>
    </row>
    <row r="948" spans="2:7">
      <c r="B948" s="63"/>
      <c r="C948" s="63"/>
      <c r="D948" s="63"/>
      <c r="E948" s="128"/>
      <c r="F948" s="55"/>
      <c r="G948" s="55"/>
    </row>
    <row r="949" spans="2:7">
      <c r="B949" s="63"/>
      <c r="C949" s="63"/>
      <c r="D949" s="63"/>
      <c r="E949" s="128"/>
      <c r="F949" s="55"/>
      <c r="G949" s="55"/>
    </row>
    <row r="950" spans="2:7">
      <c r="B950" s="63"/>
      <c r="C950" s="63"/>
      <c r="D950" s="63"/>
      <c r="E950" s="128"/>
      <c r="F950" s="55"/>
      <c r="G950" s="55"/>
    </row>
    <row r="951" spans="2:7">
      <c r="B951" s="63"/>
      <c r="C951" s="63"/>
      <c r="D951" s="63"/>
      <c r="E951" s="128"/>
      <c r="F951" s="55"/>
      <c r="G951" s="55"/>
    </row>
    <row r="952" spans="2:7">
      <c r="B952" s="63"/>
      <c r="C952" s="63"/>
      <c r="D952" s="63"/>
      <c r="E952" s="128"/>
      <c r="F952" s="55"/>
      <c r="G952" s="55"/>
    </row>
    <row r="953" spans="2:7">
      <c r="B953" s="63"/>
      <c r="C953" s="63"/>
      <c r="D953" s="63"/>
      <c r="E953" s="128"/>
      <c r="F953" s="55"/>
      <c r="G953" s="55"/>
    </row>
    <row r="954" spans="2:7">
      <c r="B954" s="63"/>
      <c r="C954" s="63"/>
      <c r="D954" s="63"/>
      <c r="E954" s="128"/>
      <c r="F954" s="55"/>
      <c r="G954" s="55"/>
    </row>
    <row r="955" spans="2:7">
      <c r="B955" s="63"/>
      <c r="C955" s="63"/>
      <c r="D955" s="63"/>
      <c r="E955" s="128"/>
      <c r="F955" s="55"/>
      <c r="G955" s="55"/>
    </row>
    <row r="956" spans="2:7">
      <c r="B956" s="63"/>
      <c r="C956" s="63"/>
      <c r="D956" s="63"/>
      <c r="E956" s="128"/>
      <c r="F956" s="55"/>
      <c r="G956" s="55"/>
    </row>
    <row r="957" spans="2:7">
      <c r="B957" s="63"/>
      <c r="C957" s="63"/>
      <c r="D957" s="63"/>
      <c r="E957" s="128"/>
      <c r="F957" s="55"/>
      <c r="G957" s="55"/>
    </row>
    <row r="958" spans="2:7">
      <c r="B958" s="63"/>
      <c r="C958" s="63"/>
      <c r="D958" s="63"/>
      <c r="E958" s="128"/>
      <c r="F958" s="55"/>
      <c r="G958" s="55"/>
    </row>
    <row r="959" spans="2:7">
      <c r="B959" s="63"/>
      <c r="C959" s="63"/>
      <c r="D959" s="63"/>
      <c r="E959" s="128"/>
      <c r="F959" s="55"/>
      <c r="G959" s="55"/>
    </row>
    <row r="960" spans="2:7">
      <c r="B960" s="63"/>
      <c r="C960" s="63"/>
      <c r="D960" s="63"/>
      <c r="E960" s="128"/>
      <c r="F960" s="55"/>
      <c r="G960" s="55"/>
    </row>
    <row r="961" spans="2:7">
      <c r="B961" s="63"/>
      <c r="C961" s="63"/>
      <c r="D961" s="63"/>
      <c r="E961" s="128"/>
      <c r="F961" s="55"/>
      <c r="G961" s="55"/>
    </row>
    <row r="962" spans="2:7">
      <c r="B962" s="63"/>
      <c r="C962" s="63"/>
      <c r="D962" s="63"/>
      <c r="E962" s="128"/>
      <c r="F962" s="55"/>
      <c r="G962" s="55"/>
    </row>
    <row r="963" spans="2:7">
      <c r="B963" s="63"/>
      <c r="C963" s="63"/>
      <c r="D963" s="63"/>
      <c r="E963" s="128"/>
      <c r="F963" s="55"/>
      <c r="G963" s="55"/>
    </row>
    <row r="964" spans="2:7">
      <c r="B964" s="63"/>
      <c r="C964" s="63"/>
      <c r="D964" s="63"/>
      <c r="E964" s="128"/>
      <c r="F964" s="55"/>
      <c r="G964" s="55"/>
    </row>
    <row r="965" spans="2:7">
      <c r="B965" s="63"/>
      <c r="C965" s="63"/>
      <c r="D965" s="63"/>
      <c r="E965" s="128"/>
      <c r="F965" s="55"/>
      <c r="G965" s="55"/>
    </row>
    <row r="966" spans="2:7">
      <c r="B966" s="63"/>
      <c r="C966" s="63"/>
      <c r="D966" s="63"/>
      <c r="E966" s="128"/>
      <c r="F966" s="55"/>
      <c r="G966" s="55"/>
    </row>
    <row r="967" spans="2:7">
      <c r="B967" s="63"/>
      <c r="C967" s="63"/>
      <c r="D967" s="63"/>
      <c r="E967" s="128"/>
      <c r="F967" s="55"/>
      <c r="G967" s="55"/>
    </row>
    <row r="968" spans="2:7">
      <c r="B968" s="63"/>
      <c r="C968" s="63"/>
      <c r="D968" s="63"/>
      <c r="E968" s="128"/>
      <c r="F968" s="55"/>
      <c r="G968" s="55"/>
    </row>
    <row r="969" spans="2:7">
      <c r="B969" s="63"/>
      <c r="C969" s="63"/>
      <c r="D969" s="63"/>
      <c r="E969" s="128"/>
      <c r="F969" s="55"/>
      <c r="G969" s="55"/>
    </row>
    <row r="970" spans="2:7">
      <c r="B970" s="63"/>
      <c r="C970" s="63"/>
      <c r="D970" s="63"/>
      <c r="E970" s="128"/>
      <c r="F970" s="55"/>
      <c r="G970" s="55"/>
    </row>
    <row r="971" spans="2:7">
      <c r="B971" s="63"/>
      <c r="C971" s="63"/>
      <c r="D971" s="63"/>
      <c r="E971" s="128"/>
      <c r="F971" s="55"/>
      <c r="G971" s="55"/>
    </row>
    <row r="972" spans="2:7">
      <c r="B972" s="63"/>
      <c r="C972" s="63"/>
      <c r="D972" s="63"/>
      <c r="E972" s="128"/>
      <c r="F972" s="55"/>
      <c r="G972" s="55"/>
    </row>
    <row r="973" spans="2:7">
      <c r="B973" s="63"/>
      <c r="C973" s="63"/>
      <c r="D973" s="63"/>
      <c r="E973" s="128"/>
      <c r="F973" s="55"/>
      <c r="G973" s="55"/>
    </row>
    <row r="974" spans="2:7">
      <c r="B974" s="63"/>
      <c r="C974" s="63"/>
      <c r="D974" s="63"/>
      <c r="E974" s="128"/>
      <c r="F974" s="55"/>
      <c r="G974" s="55"/>
    </row>
    <row r="975" spans="2:7">
      <c r="B975" s="63"/>
      <c r="C975" s="63"/>
      <c r="D975" s="63"/>
      <c r="E975" s="128"/>
      <c r="F975" s="55"/>
      <c r="G975" s="55"/>
    </row>
    <row r="976" spans="2:7">
      <c r="B976" s="63"/>
      <c r="C976" s="63"/>
      <c r="D976" s="63"/>
      <c r="E976" s="128"/>
      <c r="F976" s="55"/>
      <c r="G976" s="55"/>
    </row>
    <row r="977" spans="2:7">
      <c r="B977" s="63"/>
      <c r="C977" s="63"/>
      <c r="D977" s="63"/>
      <c r="E977" s="128"/>
      <c r="F977" s="55"/>
      <c r="G977" s="55"/>
    </row>
    <row r="978" spans="2:7">
      <c r="B978" s="63"/>
      <c r="C978" s="63"/>
      <c r="D978" s="63"/>
      <c r="E978" s="128"/>
      <c r="F978" s="55"/>
      <c r="G978" s="55"/>
    </row>
    <row r="979" spans="2:7">
      <c r="B979" s="63"/>
      <c r="C979" s="63"/>
      <c r="D979" s="63"/>
      <c r="E979" s="128"/>
      <c r="F979" s="55"/>
      <c r="G979" s="55"/>
    </row>
    <row r="980" spans="2:7">
      <c r="B980" s="63"/>
      <c r="C980" s="63"/>
      <c r="D980" s="63"/>
      <c r="E980" s="128"/>
      <c r="F980" s="55"/>
      <c r="G980" s="55"/>
    </row>
    <row r="981" spans="2:7">
      <c r="B981" s="63"/>
      <c r="C981" s="63"/>
      <c r="D981" s="63"/>
      <c r="E981" s="128"/>
      <c r="F981" s="55"/>
      <c r="G981" s="55"/>
    </row>
    <row r="982" spans="2:7">
      <c r="B982" s="63"/>
      <c r="C982" s="63"/>
      <c r="D982" s="63"/>
      <c r="E982" s="128"/>
      <c r="F982" s="55"/>
      <c r="G982" s="55"/>
    </row>
    <row r="983" spans="2:7">
      <c r="B983" s="63"/>
      <c r="C983" s="63"/>
      <c r="D983" s="63"/>
      <c r="E983" s="128"/>
      <c r="F983" s="55"/>
      <c r="G983" s="55"/>
    </row>
    <row r="984" spans="2:7">
      <c r="B984" s="63"/>
      <c r="C984" s="63"/>
      <c r="D984" s="63"/>
      <c r="E984" s="128"/>
      <c r="F984" s="55"/>
      <c r="G984" s="55"/>
    </row>
    <row r="985" spans="2:7">
      <c r="B985" s="63"/>
      <c r="C985" s="63"/>
      <c r="D985" s="63"/>
      <c r="E985" s="128"/>
      <c r="F985" s="55"/>
      <c r="G985" s="55"/>
    </row>
    <row r="986" spans="2:7">
      <c r="B986" s="63"/>
      <c r="C986" s="63"/>
      <c r="D986" s="63"/>
      <c r="E986" s="128"/>
      <c r="F986" s="55"/>
      <c r="G986" s="55"/>
    </row>
    <row r="987" spans="2:7">
      <c r="B987" s="63"/>
      <c r="C987" s="63"/>
      <c r="D987" s="63"/>
      <c r="E987" s="128"/>
      <c r="F987" s="55"/>
      <c r="G987" s="55"/>
    </row>
    <row r="988" spans="2:7">
      <c r="B988" s="63"/>
      <c r="C988" s="63"/>
      <c r="D988" s="63"/>
      <c r="E988" s="128"/>
      <c r="F988" s="55"/>
      <c r="G988" s="55"/>
    </row>
    <row r="989" spans="2:7">
      <c r="B989" s="63"/>
      <c r="C989" s="63"/>
      <c r="D989" s="63"/>
      <c r="E989" s="128"/>
      <c r="F989" s="55"/>
      <c r="G989" s="55"/>
    </row>
    <row r="990" spans="2:7">
      <c r="B990" s="63"/>
      <c r="C990" s="63"/>
      <c r="D990" s="63"/>
      <c r="E990" s="128"/>
      <c r="F990" s="55"/>
      <c r="G990" s="55"/>
    </row>
    <row r="991" spans="2:7">
      <c r="B991" s="63"/>
      <c r="C991" s="63"/>
      <c r="D991" s="63"/>
      <c r="E991" s="128"/>
      <c r="F991" s="55"/>
      <c r="G991" s="55"/>
    </row>
    <row r="992" spans="2:7">
      <c r="B992" s="63"/>
      <c r="C992" s="63"/>
      <c r="D992" s="63"/>
      <c r="E992" s="128"/>
      <c r="F992" s="55"/>
      <c r="G992" s="55"/>
    </row>
    <row r="993" spans="2:7">
      <c r="B993" s="63"/>
      <c r="C993" s="63"/>
      <c r="D993" s="63"/>
      <c r="E993" s="128"/>
      <c r="F993" s="55"/>
      <c r="G993" s="55"/>
    </row>
    <row r="994" spans="2:7">
      <c r="B994" s="63"/>
      <c r="C994" s="63"/>
      <c r="D994" s="63"/>
      <c r="E994" s="128"/>
      <c r="F994" s="55"/>
      <c r="G994" s="55"/>
    </row>
    <row r="995" spans="2:7">
      <c r="B995" s="63"/>
      <c r="C995" s="63"/>
      <c r="D995" s="63"/>
      <c r="E995" s="128"/>
      <c r="F995" s="55"/>
      <c r="G995" s="55"/>
    </row>
    <row r="996" spans="2:7">
      <c r="B996" s="63"/>
      <c r="C996" s="63"/>
      <c r="D996" s="63"/>
      <c r="E996" s="128"/>
      <c r="F996" s="55"/>
      <c r="G996" s="55"/>
    </row>
    <row r="997" spans="2:7">
      <c r="B997" s="63"/>
      <c r="C997" s="63"/>
      <c r="D997" s="63"/>
      <c r="E997" s="128"/>
      <c r="F997" s="55"/>
      <c r="G997" s="55"/>
    </row>
    <row r="998" spans="2:7">
      <c r="B998" s="63"/>
      <c r="C998" s="63"/>
      <c r="D998" s="63"/>
      <c r="E998" s="128"/>
      <c r="F998" s="55"/>
      <c r="G998" s="55"/>
    </row>
    <row r="999" spans="2:7">
      <c r="B999" s="63"/>
      <c r="C999" s="63"/>
      <c r="D999" s="63"/>
      <c r="E999" s="128"/>
      <c r="F999" s="55"/>
      <c r="G999" s="55"/>
    </row>
    <row r="1000" spans="2:7">
      <c r="B1000" s="63"/>
      <c r="C1000" s="63"/>
      <c r="D1000" s="63"/>
      <c r="E1000" s="128"/>
      <c r="F1000" s="55"/>
      <c r="G1000" s="55"/>
    </row>
    <row r="1001" spans="2:7">
      <c r="B1001" s="63"/>
      <c r="C1001" s="63"/>
      <c r="D1001" s="63"/>
      <c r="E1001" s="128"/>
      <c r="F1001" s="55"/>
      <c r="G1001" s="55"/>
    </row>
    <row r="1002" spans="2:7">
      <c r="B1002" s="63"/>
      <c r="C1002" s="63"/>
      <c r="D1002" s="63"/>
      <c r="E1002" s="128"/>
      <c r="F1002" s="55"/>
      <c r="G1002" s="55"/>
    </row>
    <row r="1003" spans="2:7">
      <c r="B1003" s="63"/>
      <c r="C1003" s="63"/>
      <c r="D1003" s="63"/>
      <c r="E1003" s="128"/>
      <c r="F1003" s="55"/>
      <c r="G1003" s="55"/>
    </row>
    <row r="1004" spans="2:7">
      <c r="B1004" s="63"/>
      <c r="C1004" s="63"/>
      <c r="D1004" s="63"/>
      <c r="E1004" s="128"/>
      <c r="F1004" s="55"/>
      <c r="G1004" s="55"/>
    </row>
    <row r="1005" spans="2:7">
      <c r="B1005" s="63"/>
      <c r="C1005" s="63"/>
      <c r="D1005" s="63"/>
      <c r="E1005" s="128"/>
      <c r="F1005" s="55"/>
      <c r="G1005" s="55"/>
    </row>
    <row r="1006" spans="2:7">
      <c r="B1006" s="63"/>
      <c r="C1006" s="63"/>
      <c r="D1006" s="63"/>
      <c r="E1006" s="128"/>
      <c r="F1006" s="55"/>
      <c r="G1006" s="55"/>
    </row>
    <row r="1007" spans="2:7">
      <c r="B1007" s="63"/>
      <c r="C1007" s="63"/>
      <c r="D1007" s="63"/>
      <c r="E1007" s="128"/>
      <c r="F1007" s="55"/>
      <c r="G1007" s="55"/>
    </row>
    <row r="1008" spans="2:7">
      <c r="B1008" s="63"/>
      <c r="C1008" s="63"/>
      <c r="D1008" s="63"/>
      <c r="E1008" s="128"/>
      <c r="F1008" s="55"/>
      <c r="G1008" s="55"/>
    </row>
    <row r="1009" spans="2:7">
      <c r="B1009" s="63"/>
      <c r="C1009" s="63"/>
      <c r="D1009" s="63"/>
      <c r="E1009" s="128"/>
      <c r="F1009" s="55"/>
      <c r="G1009" s="55"/>
    </row>
    <row r="1010" spans="2:7">
      <c r="B1010" s="63"/>
      <c r="C1010" s="63"/>
      <c r="D1010" s="63"/>
      <c r="E1010" s="128"/>
      <c r="F1010" s="55"/>
      <c r="G1010" s="55"/>
    </row>
    <row r="1011" spans="2:7">
      <c r="B1011" s="63"/>
      <c r="C1011" s="63"/>
      <c r="D1011" s="63"/>
      <c r="E1011" s="128"/>
      <c r="F1011" s="55"/>
      <c r="G1011" s="55"/>
    </row>
    <row r="1012" spans="2:7">
      <c r="B1012" s="63"/>
      <c r="C1012" s="63"/>
      <c r="D1012" s="63"/>
      <c r="E1012" s="128"/>
      <c r="F1012" s="55"/>
      <c r="G1012" s="55"/>
    </row>
    <row r="1013" spans="2:7">
      <c r="B1013" s="63"/>
      <c r="C1013" s="63"/>
      <c r="D1013" s="63"/>
      <c r="E1013" s="128"/>
      <c r="F1013" s="55"/>
      <c r="G1013" s="55"/>
    </row>
    <row r="1014" spans="2:7">
      <c r="B1014" s="63"/>
      <c r="C1014" s="63"/>
      <c r="D1014" s="63"/>
      <c r="E1014" s="128"/>
      <c r="F1014" s="55"/>
      <c r="G1014" s="55"/>
    </row>
    <row r="1015" spans="2:7">
      <c r="B1015" s="63"/>
      <c r="C1015" s="63"/>
      <c r="D1015" s="63"/>
      <c r="E1015" s="128"/>
      <c r="F1015" s="55"/>
      <c r="G1015" s="55"/>
    </row>
    <row r="1016" spans="2:7">
      <c r="B1016" s="63"/>
      <c r="C1016" s="63"/>
      <c r="D1016" s="63"/>
      <c r="E1016" s="128"/>
      <c r="F1016" s="55"/>
      <c r="G1016" s="55"/>
    </row>
    <row r="1017" spans="2:7">
      <c r="B1017" s="63"/>
      <c r="C1017" s="63"/>
      <c r="D1017" s="63"/>
      <c r="E1017" s="128"/>
      <c r="F1017" s="55"/>
      <c r="G1017" s="55"/>
    </row>
    <row r="1018" spans="2:7">
      <c r="B1018" s="63"/>
      <c r="C1018" s="63"/>
      <c r="D1018" s="63"/>
      <c r="E1018" s="128"/>
      <c r="F1018" s="55"/>
      <c r="G1018" s="55"/>
    </row>
    <row r="1019" spans="2:7">
      <c r="B1019" s="63"/>
      <c r="C1019" s="63"/>
      <c r="D1019" s="63"/>
      <c r="E1019" s="128"/>
      <c r="F1019" s="55"/>
      <c r="G1019" s="55"/>
    </row>
    <row r="1020" spans="2:7">
      <c r="B1020" s="63"/>
      <c r="C1020" s="63"/>
      <c r="D1020" s="63"/>
      <c r="E1020" s="128"/>
      <c r="F1020" s="55"/>
      <c r="G1020" s="55"/>
    </row>
    <row r="1021" spans="2:7">
      <c r="B1021" s="63"/>
      <c r="C1021" s="63"/>
      <c r="D1021" s="63"/>
      <c r="E1021" s="128"/>
      <c r="F1021" s="55"/>
      <c r="G1021" s="55"/>
    </row>
    <row r="1022" spans="2:7">
      <c r="B1022" s="63"/>
      <c r="C1022" s="63"/>
      <c r="D1022" s="63"/>
      <c r="E1022" s="128"/>
      <c r="F1022" s="55"/>
      <c r="G1022" s="55"/>
    </row>
    <row r="1023" spans="2:7">
      <c r="B1023" s="63"/>
      <c r="C1023" s="63"/>
      <c r="D1023" s="63"/>
      <c r="E1023" s="128"/>
      <c r="F1023" s="55"/>
      <c r="G1023" s="55"/>
    </row>
    <row r="1024" spans="2:7">
      <c r="B1024" s="63"/>
      <c r="C1024" s="63"/>
      <c r="D1024" s="63"/>
      <c r="E1024" s="128"/>
      <c r="F1024" s="55"/>
      <c r="G1024" s="55"/>
    </row>
    <row r="1025" spans="2:7">
      <c r="B1025" s="63"/>
      <c r="C1025" s="63"/>
      <c r="D1025" s="63"/>
      <c r="E1025" s="128"/>
      <c r="F1025" s="55"/>
      <c r="G1025" s="55"/>
    </row>
    <row r="1026" spans="2:7">
      <c r="B1026" s="63"/>
      <c r="C1026" s="63"/>
      <c r="D1026" s="63"/>
      <c r="E1026" s="128"/>
      <c r="F1026" s="55"/>
      <c r="G1026" s="55"/>
    </row>
    <row r="1027" spans="2:7">
      <c r="B1027" s="63"/>
      <c r="C1027" s="63"/>
      <c r="D1027" s="63"/>
      <c r="E1027" s="128"/>
      <c r="F1027" s="55"/>
      <c r="G1027" s="55"/>
    </row>
    <row r="1028" spans="2:7">
      <c r="B1028" s="63"/>
      <c r="C1028" s="63"/>
      <c r="D1028" s="63"/>
      <c r="E1028" s="128"/>
      <c r="F1028" s="55"/>
      <c r="G1028" s="55"/>
    </row>
    <row r="1029" spans="2:7">
      <c r="B1029" s="63"/>
      <c r="C1029" s="63"/>
      <c r="D1029" s="63"/>
      <c r="E1029" s="128"/>
      <c r="F1029" s="55"/>
      <c r="G1029" s="55"/>
    </row>
    <row r="1030" spans="2:7">
      <c r="B1030" s="63"/>
      <c r="C1030" s="63"/>
      <c r="D1030" s="63"/>
      <c r="E1030" s="128"/>
      <c r="F1030" s="55"/>
      <c r="G1030" s="55"/>
    </row>
    <row r="1031" spans="2:7">
      <c r="B1031" s="63"/>
      <c r="C1031" s="63"/>
      <c r="D1031" s="63"/>
      <c r="E1031" s="128"/>
      <c r="F1031" s="55"/>
      <c r="G1031" s="55"/>
    </row>
    <row r="1032" spans="2:7">
      <c r="B1032" s="63"/>
      <c r="C1032" s="63"/>
      <c r="D1032" s="63"/>
      <c r="E1032" s="128"/>
      <c r="F1032" s="55"/>
      <c r="G1032" s="55"/>
    </row>
    <row r="1033" spans="2:7">
      <c r="B1033" s="63"/>
      <c r="C1033" s="63"/>
      <c r="D1033" s="63"/>
      <c r="E1033" s="128"/>
      <c r="F1033" s="55"/>
      <c r="G1033" s="55"/>
    </row>
    <row r="1034" spans="2:7">
      <c r="B1034" s="63"/>
      <c r="C1034" s="63"/>
      <c r="D1034" s="63"/>
      <c r="E1034" s="128"/>
      <c r="F1034" s="55"/>
      <c r="G1034" s="55"/>
    </row>
    <row r="1035" spans="2:7">
      <c r="B1035" s="63"/>
      <c r="C1035" s="63"/>
      <c r="D1035" s="63"/>
      <c r="E1035" s="128"/>
      <c r="F1035" s="55"/>
      <c r="G1035" s="55"/>
    </row>
    <row r="1036" spans="2:7">
      <c r="B1036" s="63"/>
      <c r="C1036" s="63"/>
      <c r="D1036" s="63"/>
      <c r="E1036" s="128"/>
      <c r="F1036" s="55"/>
      <c r="G1036" s="55"/>
    </row>
    <row r="1037" spans="2:7">
      <c r="B1037" s="63"/>
      <c r="C1037" s="63"/>
      <c r="D1037" s="63"/>
      <c r="E1037" s="128"/>
      <c r="F1037" s="55"/>
      <c r="G1037" s="55"/>
    </row>
    <row r="1038" spans="2:7">
      <c r="B1038" s="63"/>
      <c r="C1038" s="63"/>
      <c r="D1038" s="63"/>
      <c r="E1038" s="128"/>
      <c r="F1038" s="55"/>
      <c r="G1038" s="55"/>
    </row>
    <row r="1039" spans="2:7">
      <c r="B1039" s="63"/>
      <c r="C1039" s="63"/>
      <c r="D1039" s="63"/>
      <c r="E1039" s="128"/>
      <c r="F1039" s="55"/>
      <c r="G1039" s="55"/>
    </row>
    <row r="1040" spans="2:7">
      <c r="B1040" s="63"/>
      <c r="C1040" s="63"/>
      <c r="D1040" s="63"/>
      <c r="E1040" s="128"/>
      <c r="F1040" s="55"/>
      <c r="G1040" s="55"/>
    </row>
    <row r="1041" spans="2:7">
      <c r="B1041" s="63"/>
      <c r="C1041" s="63"/>
      <c r="D1041" s="63"/>
      <c r="E1041" s="128"/>
      <c r="F1041" s="55"/>
      <c r="G1041" s="55"/>
    </row>
    <row r="1042" spans="2:7">
      <c r="B1042" s="63"/>
      <c r="C1042" s="63"/>
      <c r="D1042" s="63"/>
      <c r="E1042" s="128"/>
      <c r="F1042" s="55"/>
      <c r="G1042" s="55"/>
    </row>
    <row r="1043" spans="2:7">
      <c r="B1043" s="63"/>
      <c r="C1043" s="63"/>
      <c r="D1043" s="63"/>
      <c r="E1043" s="128"/>
      <c r="F1043" s="55"/>
      <c r="G1043" s="55"/>
    </row>
    <row r="1044" spans="2:7">
      <c r="B1044" s="63"/>
      <c r="C1044" s="63"/>
      <c r="D1044" s="63"/>
      <c r="E1044" s="128"/>
      <c r="F1044" s="55"/>
      <c r="G1044" s="55"/>
    </row>
    <row r="1045" spans="2:7">
      <c r="B1045" s="63"/>
      <c r="C1045" s="63"/>
      <c r="D1045" s="63"/>
      <c r="E1045" s="128"/>
      <c r="F1045" s="55"/>
      <c r="G1045" s="55"/>
    </row>
    <row r="1046" spans="2:7">
      <c r="B1046" s="63"/>
      <c r="C1046" s="63"/>
      <c r="D1046" s="63"/>
      <c r="E1046" s="128"/>
      <c r="F1046" s="55"/>
      <c r="G1046" s="55"/>
    </row>
    <row r="1047" spans="2:7">
      <c r="B1047" s="63"/>
      <c r="C1047" s="63"/>
      <c r="D1047" s="63"/>
      <c r="E1047" s="128"/>
      <c r="F1047" s="55"/>
      <c r="G1047" s="55"/>
    </row>
    <row r="1048" spans="2:7">
      <c r="B1048" s="63"/>
      <c r="C1048" s="63"/>
      <c r="D1048" s="63"/>
      <c r="E1048" s="128"/>
      <c r="F1048" s="55"/>
      <c r="G1048" s="55"/>
    </row>
    <row r="1049" spans="2:7">
      <c r="B1049" s="63"/>
      <c r="C1049" s="63"/>
      <c r="D1049" s="63"/>
      <c r="E1049" s="128"/>
      <c r="F1049" s="55"/>
      <c r="G1049" s="55"/>
    </row>
    <row r="1050" spans="2:7">
      <c r="B1050" s="63"/>
      <c r="C1050" s="63"/>
      <c r="D1050" s="63"/>
      <c r="E1050" s="128"/>
      <c r="F1050" s="55"/>
      <c r="G1050" s="55"/>
    </row>
    <row r="1051" spans="2:7">
      <c r="B1051" s="63"/>
      <c r="C1051" s="63"/>
      <c r="D1051" s="63"/>
      <c r="E1051" s="128"/>
      <c r="F1051" s="55"/>
      <c r="G1051" s="55"/>
    </row>
    <row r="1052" spans="2:7">
      <c r="B1052" s="63"/>
      <c r="C1052" s="63"/>
      <c r="D1052" s="63"/>
      <c r="E1052" s="128"/>
      <c r="F1052" s="55"/>
      <c r="G1052" s="55"/>
    </row>
    <row r="1053" spans="2:7">
      <c r="B1053" s="63"/>
      <c r="C1053" s="63"/>
      <c r="D1053" s="63"/>
      <c r="E1053" s="128"/>
      <c r="F1053" s="55"/>
      <c r="G1053" s="55"/>
    </row>
    <row r="1054" spans="2:7">
      <c r="B1054" s="63"/>
      <c r="C1054" s="63"/>
      <c r="D1054" s="63"/>
      <c r="E1054" s="128"/>
      <c r="F1054" s="55"/>
      <c r="G1054" s="55"/>
    </row>
    <row r="1055" spans="2:7">
      <c r="B1055" s="63"/>
      <c r="C1055" s="63"/>
      <c r="D1055" s="63"/>
      <c r="E1055" s="128"/>
      <c r="F1055" s="55"/>
      <c r="G1055" s="55"/>
    </row>
    <row r="1056" spans="2:7">
      <c r="B1056" s="63"/>
      <c r="C1056" s="63"/>
      <c r="D1056" s="63"/>
      <c r="E1056" s="128"/>
      <c r="F1056" s="55"/>
      <c r="G1056" s="55"/>
    </row>
    <row r="1057" spans="2:7">
      <c r="B1057" s="63"/>
      <c r="C1057" s="63"/>
      <c r="D1057" s="63"/>
      <c r="E1057" s="128"/>
      <c r="F1057" s="55"/>
      <c r="G1057" s="55"/>
    </row>
    <row r="1058" spans="2:7">
      <c r="B1058" s="63"/>
      <c r="C1058" s="63"/>
      <c r="D1058" s="63"/>
      <c r="E1058" s="128"/>
      <c r="F1058" s="55"/>
      <c r="G1058" s="55"/>
    </row>
    <row r="1059" spans="2:7">
      <c r="B1059" s="63"/>
      <c r="C1059" s="63"/>
      <c r="D1059" s="63"/>
      <c r="E1059" s="128"/>
      <c r="F1059" s="55"/>
      <c r="G1059" s="55"/>
    </row>
    <row r="1060" spans="2:7">
      <c r="B1060" s="63"/>
      <c r="C1060" s="63"/>
      <c r="D1060" s="63"/>
      <c r="E1060" s="128"/>
      <c r="F1060" s="55"/>
      <c r="G1060" s="55"/>
    </row>
    <row r="1061" spans="2:7">
      <c r="B1061" s="63"/>
      <c r="C1061" s="63"/>
      <c r="D1061" s="63"/>
      <c r="E1061" s="128"/>
      <c r="F1061" s="55"/>
      <c r="G1061" s="55"/>
    </row>
    <row r="1062" spans="2:7">
      <c r="B1062" s="63"/>
      <c r="C1062" s="63"/>
      <c r="D1062" s="63"/>
      <c r="E1062" s="128"/>
      <c r="F1062" s="55"/>
      <c r="G1062" s="55"/>
    </row>
    <row r="1063" spans="2:7">
      <c r="B1063" s="63"/>
      <c r="C1063" s="63"/>
      <c r="D1063" s="63"/>
      <c r="E1063" s="128"/>
      <c r="F1063" s="55"/>
      <c r="G1063" s="55"/>
    </row>
    <row r="1064" spans="2:7">
      <c r="B1064" s="63"/>
      <c r="C1064" s="63"/>
      <c r="D1064" s="63"/>
      <c r="E1064" s="128"/>
      <c r="F1064" s="55"/>
      <c r="G1064" s="55"/>
    </row>
    <row r="1065" spans="2:7">
      <c r="B1065" s="63"/>
      <c r="C1065" s="63"/>
      <c r="D1065" s="63"/>
      <c r="E1065" s="128"/>
      <c r="F1065" s="55"/>
      <c r="G1065" s="55"/>
    </row>
    <row r="1066" spans="2:7">
      <c r="B1066" s="63"/>
      <c r="C1066" s="63"/>
      <c r="D1066" s="63"/>
      <c r="E1066" s="128"/>
      <c r="F1066" s="55"/>
      <c r="G1066" s="55"/>
    </row>
    <row r="1067" spans="2:7">
      <c r="B1067" s="63"/>
      <c r="C1067" s="63"/>
      <c r="D1067" s="63"/>
      <c r="E1067" s="128"/>
      <c r="F1067" s="55"/>
      <c r="G1067" s="55"/>
    </row>
    <row r="1068" spans="2:7">
      <c r="B1068" s="63"/>
      <c r="C1068" s="63"/>
      <c r="D1068" s="63"/>
      <c r="E1068" s="128"/>
      <c r="F1068" s="55"/>
      <c r="G1068" s="55"/>
    </row>
    <row r="1069" spans="2:7">
      <c r="B1069" s="63"/>
      <c r="C1069" s="63"/>
      <c r="D1069" s="63"/>
      <c r="E1069" s="128"/>
      <c r="F1069" s="55"/>
      <c r="G1069" s="55"/>
    </row>
    <row r="1070" spans="2:7">
      <c r="B1070" s="63"/>
      <c r="C1070" s="63"/>
      <c r="D1070" s="63"/>
      <c r="E1070" s="128"/>
      <c r="F1070" s="55"/>
      <c r="G1070" s="55"/>
    </row>
    <row r="1071" spans="2:7">
      <c r="B1071" s="63"/>
      <c r="C1071" s="63"/>
      <c r="D1071" s="63"/>
      <c r="E1071" s="128"/>
      <c r="F1071" s="55"/>
      <c r="G1071" s="55"/>
    </row>
    <row r="1072" spans="2:7">
      <c r="B1072" s="63"/>
      <c r="C1072" s="63"/>
      <c r="D1072" s="63"/>
      <c r="E1072" s="128"/>
      <c r="F1072" s="55"/>
      <c r="G1072" s="55"/>
    </row>
    <row r="1073" spans="2:7">
      <c r="B1073" s="63"/>
      <c r="C1073" s="63"/>
      <c r="D1073" s="63"/>
      <c r="E1073" s="128"/>
      <c r="F1073" s="55"/>
      <c r="G1073" s="55"/>
    </row>
    <row r="1074" spans="2:7">
      <c r="B1074" s="63"/>
      <c r="C1074" s="63"/>
      <c r="D1074" s="63"/>
      <c r="E1074" s="128"/>
      <c r="F1074" s="55"/>
      <c r="G1074" s="55"/>
    </row>
    <row r="1075" spans="2:7">
      <c r="B1075" s="63"/>
      <c r="C1075" s="63"/>
      <c r="D1075" s="63"/>
      <c r="E1075" s="128"/>
      <c r="F1075" s="55"/>
      <c r="G1075" s="55"/>
    </row>
    <row r="1076" spans="2:7">
      <c r="B1076" s="63"/>
      <c r="C1076" s="63"/>
      <c r="D1076" s="63"/>
      <c r="E1076" s="128"/>
      <c r="F1076" s="55"/>
      <c r="G1076" s="55"/>
    </row>
    <row r="1077" spans="2:7">
      <c r="B1077" s="63"/>
      <c r="C1077" s="63"/>
      <c r="D1077" s="63"/>
      <c r="E1077" s="128"/>
      <c r="F1077" s="55"/>
      <c r="G1077" s="55"/>
    </row>
    <row r="1078" spans="2:7">
      <c r="B1078" s="63"/>
      <c r="C1078" s="63"/>
      <c r="D1078" s="63"/>
      <c r="E1078" s="128"/>
      <c r="F1078" s="55"/>
      <c r="G1078" s="55"/>
    </row>
    <row r="1079" spans="2:7">
      <c r="B1079" s="63"/>
      <c r="C1079" s="63"/>
      <c r="D1079" s="63"/>
      <c r="E1079" s="128"/>
      <c r="F1079" s="55"/>
      <c r="G1079" s="55"/>
    </row>
    <row r="1080" spans="2:7">
      <c r="B1080" s="63"/>
      <c r="C1080" s="63"/>
      <c r="D1080" s="63"/>
      <c r="E1080" s="128"/>
      <c r="F1080" s="55"/>
      <c r="G1080" s="55"/>
    </row>
    <row r="1081" spans="2:7">
      <c r="B1081" s="63"/>
      <c r="C1081" s="63"/>
      <c r="D1081" s="63"/>
      <c r="E1081" s="128"/>
      <c r="F1081" s="55"/>
      <c r="G1081" s="55"/>
    </row>
    <row r="1082" spans="2:7">
      <c r="B1082" s="63"/>
      <c r="C1082" s="63"/>
      <c r="D1082" s="63"/>
      <c r="E1082" s="128"/>
      <c r="F1082" s="55"/>
      <c r="G1082" s="55"/>
    </row>
    <row r="1083" spans="2:7">
      <c r="B1083" s="63"/>
      <c r="C1083" s="63"/>
      <c r="D1083" s="63"/>
      <c r="E1083" s="128"/>
      <c r="F1083" s="55"/>
      <c r="G1083" s="55"/>
    </row>
    <row r="1084" spans="2:7">
      <c r="B1084" s="63"/>
      <c r="C1084" s="63"/>
      <c r="D1084" s="63"/>
      <c r="E1084" s="128"/>
      <c r="F1084" s="55"/>
      <c r="G1084" s="55"/>
    </row>
    <row r="1085" spans="2:7">
      <c r="B1085" s="63"/>
      <c r="C1085" s="63"/>
      <c r="D1085" s="63"/>
      <c r="E1085" s="128"/>
      <c r="F1085" s="55"/>
      <c r="G1085" s="55"/>
    </row>
    <row r="1086" spans="2:7">
      <c r="B1086" s="63"/>
      <c r="C1086" s="63"/>
      <c r="D1086" s="63"/>
      <c r="E1086" s="128"/>
      <c r="F1086" s="55"/>
      <c r="G1086" s="55"/>
    </row>
    <row r="1087" spans="2:7">
      <c r="B1087" s="63"/>
      <c r="C1087" s="63"/>
      <c r="D1087" s="63"/>
      <c r="E1087" s="128"/>
      <c r="F1087" s="55"/>
      <c r="G1087" s="55"/>
    </row>
    <row r="1088" spans="2:7">
      <c r="B1088" s="63"/>
      <c r="C1088" s="63"/>
      <c r="D1088" s="63"/>
      <c r="E1088" s="128"/>
      <c r="F1088" s="55"/>
      <c r="G1088" s="55"/>
    </row>
    <row r="1089" spans="2:7">
      <c r="B1089" s="63"/>
      <c r="C1089" s="63"/>
      <c r="D1089" s="63"/>
      <c r="E1089" s="128"/>
      <c r="F1089" s="55"/>
      <c r="G1089" s="55"/>
    </row>
    <row r="1090" spans="2:7">
      <c r="B1090" s="63"/>
      <c r="C1090" s="63"/>
      <c r="D1090" s="63"/>
      <c r="E1090" s="128"/>
      <c r="F1090" s="55"/>
      <c r="G1090" s="55"/>
    </row>
    <row r="1091" spans="2:7">
      <c r="B1091" s="63"/>
      <c r="C1091" s="63"/>
      <c r="D1091" s="63"/>
      <c r="E1091" s="128"/>
      <c r="F1091" s="55"/>
      <c r="G1091" s="55"/>
    </row>
    <row r="1092" spans="2:7">
      <c r="B1092" s="63"/>
      <c r="C1092" s="63"/>
      <c r="D1092" s="63"/>
      <c r="E1092" s="128"/>
      <c r="F1092" s="55"/>
      <c r="G1092" s="55"/>
    </row>
    <row r="1093" spans="2:7">
      <c r="B1093" s="63"/>
      <c r="C1093" s="63"/>
      <c r="D1093" s="63"/>
      <c r="E1093" s="128"/>
      <c r="F1093" s="55"/>
      <c r="G1093" s="55"/>
    </row>
    <row r="1094" spans="2:7">
      <c r="B1094" s="63"/>
      <c r="C1094" s="63"/>
      <c r="D1094" s="63"/>
      <c r="E1094" s="128"/>
      <c r="F1094" s="55"/>
      <c r="G1094" s="55"/>
    </row>
    <row r="1095" spans="2:7">
      <c r="B1095" s="63"/>
      <c r="C1095" s="63"/>
      <c r="D1095" s="63"/>
      <c r="E1095" s="128"/>
      <c r="F1095" s="55"/>
      <c r="G1095" s="55"/>
    </row>
    <row r="1096" spans="2:7">
      <c r="B1096" s="63"/>
      <c r="C1096" s="63"/>
      <c r="D1096" s="63"/>
      <c r="E1096" s="128"/>
      <c r="F1096" s="55"/>
      <c r="G1096" s="55"/>
    </row>
    <row r="1097" spans="2:7">
      <c r="B1097" s="63"/>
      <c r="C1097" s="63"/>
      <c r="D1097" s="63"/>
      <c r="E1097" s="128"/>
      <c r="F1097" s="55"/>
      <c r="G1097" s="55"/>
    </row>
    <row r="1098" spans="2:7">
      <c r="B1098" s="63"/>
      <c r="C1098" s="63"/>
      <c r="D1098" s="63"/>
      <c r="E1098" s="128"/>
      <c r="F1098" s="55"/>
      <c r="G1098" s="55"/>
    </row>
    <row r="1099" spans="2:7">
      <c r="B1099" s="63"/>
      <c r="C1099" s="63"/>
      <c r="D1099" s="63"/>
      <c r="E1099" s="128"/>
      <c r="F1099" s="55"/>
      <c r="G1099" s="55"/>
    </row>
    <row r="1100" spans="2:7">
      <c r="B1100" s="63"/>
      <c r="C1100" s="63"/>
      <c r="D1100" s="63"/>
      <c r="E1100" s="128"/>
      <c r="F1100" s="55"/>
      <c r="G1100" s="55"/>
    </row>
    <row r="1101" spans="2:7">
      <c r="B1101" s="63"/>
      <c r="C1101" s="63"/>
      <c r="D1101" s="63"/>
      <c r="E1101" s="128"/>
      <c r="F1101" s="55"/>
      <c r="G1101" s="55"/>
    </row>
    <row r="1102" spans="2:7">
      <c r="B1102" s="63"/>
      <c r="C1102" s="63"/>
      <c r="D1102" s="63"/>
      <c r="E1102" s="128"/>
      <c r="F1102" s="55"/>
      <c r="G1102" s="55"/>
    </row>
    <row r="1103" spans="2:7">
      <c r="B1103" s="63"/>
      <c r="C1103" s="63"/>
      <c r="D1103" s="63"/>
      <c r="E1103" s="128"/>
      <c r="F1103" s="55"/>
      <c r="G1103" s="55"/>
    </row>
    <row r="1104" spans="2:7">
      <c r="B1104" s="63"/>
      <c r="C1104" s="63"/>
      <c r="D1104" s="63"/>
      <c r="E1104" s="128"/>
      <c r="F1104" s="55"/>
      <c r="G1104" s="55"/>
    </row>
    <row r="1105" spans="2:7">
      <c r="B1105" s="63"/>
      <c r="C1105" s="63"/>
      <c r="D1105" s="63"/>
      <c r="E1105" s="128"/>
      <c r="F1105" s="55"/>
      <c r="G1105" s="55"/>
    </row>
    <row r="1106" spans="2:7">
      <c r="B1106" s="63"/>
      <c r="C1106" s="63"/>
      <c r="D1106" s="63"/>
      <c r="E1106" s="128"/>
      <c r="F1106" s="55"/>
      <c r="G1106" s="55"/>
    </row>
    <row r="1107" spans="2:7">
      <c r="B1107" s="63"/>
      <c r="C1107" s="63"/>
      <c r="D1107" s="63"/>
      <c r="E1107" s="128"/>
      <c r="F1107" s="55"/>
      <c r="G1107" s="55"/>
    </row>
    <row r="1108" spans="2:7">
      <c r="B1108" s="63"/>
      <c r="C1108" s="63"/>
      <c r="D1108" s="63"/>
      <c r="E1108" s="128"/>
      <c r="F1108" s="55"/>
      <c r="G1108" s="55"/>
    </row>
    <row r="1109" spans="2:7">
      <c r="B1109" s="63"/>
      <c r="C1109" s="63"/>
      <c r="D1109" s="63"/>
      <c r="E1109" s="128"/>
      <c r="F1109" s="55"/>
      <c r="G1109" s="55"/>
    </row>
    <row r="1110" spans="2:7">
      <c r="B1110" s="63"/>
      <c r="C1110" s="63"/>
      <c r="D1110" s="63"/>
      <c r="E1110" s="128"/>
      <c r="F1110" s="55"/>
      <c r="G1110" s="55"/>
    </row>
    <row r="1111" spans="2:7">
      <c r="B1111" s="63"/>
      <c r="C1111" s="63"/>
      <c r="D1111" s="63"/>
      <c r="E1111" s="128"/>
      <c r="F1111" s="55"/>
      <c r="G1111" s="55"/>
    </row>
    <row r="1112" spans="2:7">
      <c r="B1112" s="63"/>
      <c r="C1112" s="63"/>
      <c r="D1112" s="63"/>
      <c r="E1112" s="128"/>
      <c r="F1112" s="55"/>
      <c r="G1112" s="55"/>
    </row>
    <row r="1113" spans="2:7">
      <c r="B1113" s="63"/>
      <c r="C1113" s="63"/>
      <c r="D1113" s="63"/>
      <c r="E1113" s="128"/>
      <c r="F1113" s="55"/>
      <c r="G1113" s="55"/>
    </row>
    <row r="1114" spans="2:7">
      <c r="B1114" s="63"/>
      <c r="C1114" s="63"/>
      <c r="D1114" s="63"/>
      <c r="E1114" s="128"/>
      <c r="F1114" s="55"/>
      <c r="G1114" s="55"/>
    </row>
    <row r="1115" spans="2:7">
      <c r="B1115" s="63"/>
      <c r="C1115" s="63"/>
      <c r="D1115" s="63"/>
      <c r="E1115" s="128"/>
      <c r="F1115" s="55"/>
      <c r="G1115" s="55"/>
    </row>
    <row r="1116" spans="2:7">
      <c r="B1116" s="63"/>
      <c r="C1116" s="63"/>
      <c r="D1116" s="63"/>
      <c r="E1116" s="128"/>
      <c r="F1116" s="55"/>
      <c r="G1116" s="55"/>
    </row>
    <row r="1117" spans="2:7">
      <c r="B1117" s="63"/>
      <c r="C1117" s="63"/>
      <c r="D1117" s="63"/>
      <c r="E1117" s="128"/>
      <c r="G1117" s="55"/>
    </row>
    <row r="1118" spans="2:7">
      <c r="G1118" s="55"/>
    </row>
    <row r="1119" spans="2:7">
      <c r="G1119" s="55"/>
    </row>
    <row r="1120" spans="2:7">
      <c r="G1120" s="55"/>
    </row>
    <row r="1121" spans="7:7">
      <c r="G1121" s="55"/>
    </row>
    <row r="1122" spans="7:7">
      <c r="G1122" s="55"/>
    </row>
    <row r="1123" spans="7:7">
      <c r="G1123" s="55"/>
    </row>
    <row r="1124" spans="7:7">
      <c r="G1124" s="55"/>
    </row>
    <row r="1125" spans="7:7">
      <c r="G1125" s="55"/>
    </row>
    <row r="1126" spans="7:7">
      <c r="G1126" s="55"/>
    </row>
    <row r="1127" spans="7:7">
      <c r="G1127" s="55"/>
    </row>
  </sheetData>
  <sortState ref="A66:AY74">
    <sortCondition ref="D66:D74"/>
    <sortCondition ref="G66:G74"/>
    <sortCondition ref="F66:F74"/>
  </sortState>
  <mergeCells count="25"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</mergeCells>
  <pageMargins left="0.38593749999999999" right="0.7" top="0.75" bottom="0.75" header="0.3" footer="0.3"/>
  <pageSetup paperSize="5" scale="62" fitToHeight="0" orientation="landscape" r:id="rId1"/>
  <rowBreaks count="1" manualBreakCount="1">
    <brk id="63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BA1132"/>
  <sheetViews>
    <sheetView zoomScale="80" zoomScaleNormal="80" workbookViewId="0">
      <pane xSplit="4" ySplit="7" topLeftCell="E8" activePane="bottomRight" state="frozen"/>
      <selection activeCell="F1" sqref="F1"/>
      <selection pane="topRight" activeCell="F1" sqref="F1"/>
      <selection pane="bottomLeft" activeCell="F1" sqref="F1"/>
      <selection pane="bottomRight" activeCell="F4" sqref="F4"/>
    </sheetView>
  </sheetViews>
  <sheetFormatPr defaultColWidth="9.140625" defaultRowHeight="12.75"/>
  <cols>
    <col min="1" max="1" width="12.140625" style="150" customWidth="1"/>
    <col min="2" max="2" width="8.42578125" style="153" customWidth="1"/>
    <col min="3" max="3" width="10.7109375" style="154" customWidth="1"/>
    <col min="4" max="4" width="11.42578125" style="149" customWidth="1"/>
    <col min="5" max="5" width="51.5703125" style="149" customWidth="1"/>
    <col min="6" max="6" width="80" style="52" customWidth="1"/>
    <col min="7" max="7" width="33.85546875" style="52" customWidth="1"/>
    <col min="8" max="8" width="7.7109375" style="61" customWidth="1"/>
    <col min="9" max="9" width="7.42578125" style="61" customWidth="1"/>
    <col min="10" max="11" width="7.28515625" style="61" customWidth="1"/>
    <col min="12" max="12" width="7.42578125" style="61" bestFit="1" customWidth="1"/>
    <col min="13" max="13" width="6.7109375" style="61" customWidth="1"/>
    <col min="14" max="14" width="8.7109375" style="61" customWidth="1"/>
    <col min="15" max="15" width="7.5703125" style="61" customWidth="1"/>
    <col min="16" max="16" width="2.28515625" style="61" customWidth="1"/>
    <col min="17" max="17" width="7.42578125" style="122" customWidth="1"/>
    <col min="18" max="18" width="7.42578125" style="125" customWidth="1"/>
    <col min="19" max="19" width="7.7109375" style="125" customWidth="1"/>
    <col min="20" max="20" width="7.42578125" style="125" customWidth="1"/>
    <col min="21" max="22" width="6.42578125" style="125" customWidth="1"/>
    <col min="23" max="23" width="7.5703125" style="125" customWidth="1"/>
    <col min="24" max="24" width="7.28515625" style="126" customWidth="1"/>
    <col min="25" max="25" width="2.28515625" style="61" customWidth="1"/>
    <col min="26" max="27" width="7.7109375" style="61" customWidth="1"/>
    <col min="28" max="28" width="8" style="61" customWidth="1"/>
    <col min="29" max="29" width="7.85546875" style="61" customWidth="1"/>
    <col min="30" max="30" width="6.28515625" style="61" customWidth="1"/>
    <col min="31" max="31" width="6.5703125" style="61" customWidth="1"/>
    <col min="32" max="32" width="7.28515625" style="61" customWidth="1"/>
    <col min="33" max="33" width="7.140625" style="61" customWidth="1"/>
    <col min="34" max="34" width="2.28515625" style="61" customWidth="1"/>
    <col min="35" max="35" width="7.7109375" style="122" customWidth="1"/>
    <col min="36" max="38" width="7.7109375" style="61" customWidth="1"/>
    <col min="39" max="39" width="7.42578125" style="61" customWidth="1"/>
    <col min="40" max="40" width="6.5703125" style="61" customWidth="1"/>
    <col min="41" max="42" width="7.28515625" style="61" customWidth="1"/>
    <col min="43" max="43" width="2.28515625" style="61" customWidth="1"/>
    <col min="44" max="47" width="7.5703125" style="61" customWidth="1"/>
    <col min="48" max="49" width="6.5703125" style="61" customWidth="1"/>
    <col min="50" max="50" width="8.85546875" style="61" customWidth="1"/>
    <col min="51" max="51" width="7.42578125" style="61" customWidth="1"/>
    <col min="52" max="52" width="9.140625" style="61"/>
    <col min="53" max="16384" width="9.140625" style="63"/>
  </cols>
  <sheetData>
    <row r="1" spans="1:53">
      <c r="A1" s="115"/>
      <c r="B1" s="116"/>
      <c r="C1" s="116"/>
      <c r="D1" s="116"/>
      <c r="E1" s="116"/>
      <c r="F1" s="9" t="str">
        <f>+'Measures '!F1</f>
        <v>Measures Affecting Revenue and Tax Administration - 2020 Regular Session</v>
      </c>
      <c r="G1" s="117"/>
      <c r="H1" s="118"/>
      <c r="I1" s="118"/>
      <c r="J1" s="118"/>
      <c r="K1" s="118"/>
      <c r="L1" s="118"/>
      <c r="M1" s="118"/>
      <c r="N1" s="118"/>
      <c r="O1" s="118"/>
      <c r="Q1" s="119"/>
      <c r="R1" s="120"/>
      <c r="S1" s="120"/>
      <c r="T1" s="120"/>
      <c r="U1" s="120"/>
      <c r="V1" s="120"/>
      <c r="W1" s="120"/>
      <c r="X1" s="121"/>
    </row>
    <row r="2" spans="1:53">
      <c r="A2" s="115"/>
      <c r="B2" s="116"/>
      <c r="C2" s="116"/>
      <c r="D2" s="116"/>
      <c r="E2" s="116"/>
      <c r="F2" s="9" t="s">
        <v>9</v>
      </c>
      <c r="G2" s="117"/>
      <c r="H2" s="118"/>
      <c r="I2" s="118"/>
      <c r="J2" s="118"/>
      <c r="K2" s="118"/>
      <c r="L2" s="118"/>
      <c r="M2" s="118"/>
      <c r="N2" s="118"/>
      <c r="O2" s="118"/>
      <c r="Q2" s="119"/>
      <c r="R2" s="120"/>
      <c r="S2" s="120"/>
      <c r="T2" s="120"/>
      <c r="U2" s="120"/>
      <c r="V2" s="120"/>
      <c r="W2" s="120"/>
      <c r="X2" s="121"/>
    </row>
    <row r="3" spans="1:53">
      <c r="A3" s="115"/>
      <c r="B3" s="123"/>
      <c r="C3" s="123"/>
      <c r="D3" s="123"/>
      <c r="E3" s="123"/>
      <c r="F3" s="9" t="s">
        <v>154</v>
      </c>
      <c r="G3" s="117"/>
      <c r="H3" s="124"/>
      <c r="I3" s="124"/>
      <c r="J3" s="124"/>
      <c r="K3" s="124"/>
      <c r="L3" s="124"/>
      <c r="M3" s="124"/>
      <c r="N3" s="124"/>
      <c r="O3" s="124"/>
    </row>
    <row r="4" spans="1:53">
      <c r="A4" s="127">
        <f ca="1">TODAY()</f>
        <v>45106</v>
      </c>
      <c r="B4" s="63"/>
      <c r="C4" s="63"/>
      <c r="D4" s="63"/>
      <c r="E4" s="128"/>
      <c r="F4" s="129"/>
      <c r="G4" s="63"/>
      <c r="P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30"/>
      <c r="AK4" s="130"/>
      <c r="AL4" s="130"/>
      <c r="AM4" s="130"/>
      <c r="AN4" s="130"/>
      <c r="AO4" s="130"/>
      <c r="AP4" s="130"/>
      <c r="AQ4" s="130"/>
    </row>
    <row r="5" spans="1:53">
      <c r="A5" s="132"/>
      <c r="B5" s="133"/>
      <c r="C5" s="134"/>
      <c r="D5" s="134"/>
      <c r="E5" s="135"/>
      <c r="F5" s="136"/>
      <c r="G5" s="134"/>
      <c r="H5" s="192" t="s">
        <v>20</v>
      </c>
      <c r="I5" s="193"/>
      <c r="J5" s="193"/>
      <c r="K5" s="193"/>
      <c r="L5" s="193"/>
      <c r="M5" s="193"/>
      <c r="N5" s="193"/>
      <c r="O5" s="194"/>
      <c r="P5" s="137"/>
      <c r="Q5" s="192" t="s">
        <v>28</v>
      </c>
      <c r="R5" s="193"/>
      <c r="S5" s="193"/>
      <c r="T5" s="193"/>
      <c r="U5" s="193"/>
      <c r="V5" s="193"/>
      <c r="W5" s="193"/>
      <c r="X5" s="194"/>
      <c r="Y5" s="180"/>
      <c r="Z5" s="192" t="s">
        <v>43</v>
      </c>
      <c r="AA5" s="193"/>
      <c r="AB5" s="193"/>
      <c r="AC5" s="193"/>
      <c r="AD5" s="193"/>
      <c r="AE5" s="193"/>
      <c r="AF5" s="193"/>
      <c r="AG5" s="194"/>
      <c r="AH5" s="180"/>
      <c r="AI5" s="192" t="s">
        <v>44</v>
      </c>
      <c r="AJ5" s="193"/>
      <c r="AK5" s="193"/>
      <c r="AL5" s="193"/>
      <c r="AM5" s="193"/>
      <c r="AN5" s="193"/>
      <c r="AO5" s="193"/>
      <c r="AP5" s="194"/>
      <c r="AR5" s="192" t="s">
        <v>70</v>
      </c>
      <c r="AS5" s="193"/>
      <c r="AT5" s="193"/>
      <c r="AU5" s="193"/>
      <c r="AV5" s="193"/>
      <c r="AW5" s="193"/>
      <c r="AX5" s="193"/>
      <c r="AY5" s="194"/>
    </row>
    <row r="6" spans="1:53">
      <c r="A6" s="138" t="s">
        <v>12</v>
      </c>
      <c r="B6" s="139" t="s">
        <v>10</v>
      </c>
      <c r="C6" s="113"/>
      <c r="D6" s="113"/>
      <c r="E6" s="140"/>
      <c r="F6" s="113"/>
      <c r="G6" s="113"/>
      <c r="H6" s="190" t="s">
        <v>3</v>
      </c>
      <c r="I6" s="191"/>
      <c r="J6" s="190" t="s">
        <v>4</v>
      </c>
      <c r="K6" s="191"/>
      <c r="L6" s="190" t="s">
        <v>15</v>
      </c>
      <c r="M6" s="191"/>
      <c r="N6" s="190" t="s">
        <v>5</v>
      </c>
      <c r="O6" s="191"/>
      <c r="P6" s="141"/>
      <c r="Q6" s="190" t="s">
        <v>3</v>
      </c>
      <c r="R6" s="191"/>
      <c r="S6" s="190" t="s">
        <v>4</v>
      </c>
      <c r="T6" s="191"/>
      <c r="U6" s="190" t="s">
        <v>15</v>
      </c>
      <c r="V6" s="191"/>
      <c r="W6" s="190" t="s">
        <v>5</v>
      </c>
      <c r="X6" s="191"/>
      <c r="Y6" s="141"/>
      <c r="Z6" s="190" t="s">
        <v>3</v>
      </c>
      <c r="AA6" s="191"/>
      <c r="AB6" s="190" t="s">
        <v>4</v>
      </c>
      <c r="AC6" s="191"/>
      <c r="AD6" s="190" t="s">
        <v>15</v>
      </c>
      <c r="AE6" s="191"/>
      <c r="AF6" s="190" t="s">
        <v>5</v>
      </c>
      <c r="AG6" s="191"/>
      <c r="AH6" s="141"/>
      <c r="AI6" s="190" t="s">
        <v>3</v>
      </c>
      <c r="AJ6" s="191"/>
      <c r="AK6" s="190" t="s">
        <v>4</v>
      </c>
      <c r="AL6" s="191"/>
      <c r="AM6" s="190" t="s">
        <v>15</v>
      </c>
      <c r="AN6" s="191"/>
      <c r="AO6" s="190" t="s">
        <v>5</v>
      </c>
      <c r="AP6" s="191"/>
      <c r="AQ6" s="141"/>
      <c r="AR6" s="190" t="s">
        <v>3</v>
      </c>
      <c r="AS6" s="191"/>
      <c r="AT6" s="190" t="s">
        <v>4</v>
      </c>
      <c r="AU6" s="191"/>
      <c r="AV6" s="190" t="s">
        <v>15</v>
      </c>
      <c r="AW6" s="191"/>
      <c r="AX6" s="190" t="s">
        <v>16</v>
      </c>
      <c r="AY6" s="191"/>
    </row>
    <row r="7" spans="1:53" s="61" customFormat="1">
      <c r="A7" s="142" t="s">
        <v>13</v>
      </c>
      <c r="B7" s="143" t="s">
        <v>11</v>
      </c>
      <c r="C7" s="144" t="s">
        <v>0</v>
      </c>
      <c r="D7" s="144" t="s">
        <v>6</v>
      </c>
      <c r="E7" s="144" t="s">
        <v>14</v>
      </c>
      <c r="F7" s="144" t="s">
        <v>1</v>
      </c>
      <c r="G7" s="144" t="s">
        <v>7</v>
      </c>
      <c r="H7" s="145" t="s">
        <v>2</v>
      </c>
      <c r="I7" s="145" t="s">
        <v>8</v>
      </c>
      <c r="J7" s="145" t="s">
        <v>2</v>
      </c>
      <c r="K7" s="145" t="s">
        <v>8</v>
      </c>
      <c r="L7" s="145" t="s">
        <v>2</v>
      </c>
      <c r="M7" s="145" t="s">
        <v>8</v>
      </c>
      <c r="N7" s="145" t="s">
        <v>2</v>
      </c>
      <c r="O7" s="145" t="s">
        <v>8</v>
      </c>
      <c r="P7" s="141"/>
      <c r="Q7" s="145" t="s">
        <v>2</v>
      </c>
      <c r="R7" s="145" t="s">
        <v>8</v>
      </c>
      <c r="S7" s="145" t="s">
        <v>2</v>
      </c>
      <c r="T7" s="145" t="s">
        <v>8</v>
      </c>
      <c r="U7" s="145" t="s">
        <v>2</v>
      </c>
      <c r="V7" s="145" t="s">
        <v>8</v>
      </c>
      <c r="W7" s="145" t="s">
        <v>2</v>
      </c>
      <c r="X7" s="145" t="s">
        <v>8</v>
      </c>
      <c r="Y7" s="141"/>
      <c r="Z7" s="145" t="s">
        <v>2</v>
      </c>
      <c r="AA7" s="145" t="s">
        <v>8</v>
      </c>
      <c r="AB7" s="145" t="s">
        <v>2</v>
      </c>
      <c r="AC7" s="145" t="s">
        <v>8</v>
      </c>
      <c r="AD7" s="145" t="s">
        <v>2</v>
      </c>
      <c r="AE7" s="145" t="s">
        <v>8</v>
      </c>
      <c r="AF7" s="145" t="s">
        <v>2</v>
      </c>
      <c r="AG7" s="145" t="s">
        <v>8</v>
      </c>
      <c r="AH7" s="141"/>
      <c r="AI7" s="145" t="s">
        <v>2</v>
      </c>
      <c r="AJ7" s="145" t="s">
        <v>8</v>
      </c>
      <c r="AK7" s="145" t="s">
        <v>2</v>
      </c>
      <c r="AL7" s="145" t="s">
        <v>8</v>
      </c>
      <c r="AM7" s="145" t="s">
        <v>2</v>
      </c>
      <c r="AN7" s="145" t="s">
        <v>8</v>
      </c>
      <c r="AO7" s="145" t="s">
        <v>2</v>
      </c>
      <c r="AP7" s="145" t="s">
        <v>8</v>
      </c>
      <c r="AQ7" s="141"/>
      <c r="AR7" s="145" t="s">
        <v>2</v>
      </c>
      <c r="AS7" s="145" t="s">
        <v>8</v>
      </c>
      <c r="AT7" s="145" t="s">
        <v>2</v>
      </c>
      <c r="AU7" s="145" t="s">
        <v>8</v>
      </c>
      <c r="AV7" s="145" t="s">
        <v>2</v>
      </c>
      <c r="AW7" s="145" t="s">
        <v>8</v>
      </c>
      <c r="AX7" s="145" t="s">
        <v>2</v>
      </c>
      <c r="AY7" s="145" t="s">
        <v>8</v>
      </c>
    </row>
    <row r="8" spans="1:53" s="61" customFormat="1">
      <c r="A8" s="68" t="s">
        <v>69</v>
      </c>
      <c r="B8" s="182">
        <v>25</v>
      </c>
      <c r="C8" s="69">
        <v>43791</v>
      </c>
      <c r="D8" s="105">
        <v>369</v>
      </c>
      <c r="E8" s="106" t="s">
        <v>138</v>
      </c>
      <c r="F8" s="107" t="s">
        <v>135</v>
      </c>
      <c r="G8" s="112" t="s">
        <v>54</v>
      </c>
      <c r="H8" s="73">
        <v>0</v>
      </c>
      <c r="I8" s="74">
        <v>0</v>
      </c>
      <c r="J8" s="73">
        <v>0</v>
      </c>
      <c r="K8" s="74">
        <v>0</v>
      </c>
      <c r="L8" s="73">
        <v>0</v>
      </c>
      <c r="M8" s="74" t="s">
        <v>26</v>
      </c>
      <c r="N8" s="73">
        <v>0</v>
      </c>
      <c r="O8" s="74" t="s">
        <v>26</v>
      </c>
      <c r="P8" s="75"/>
      <c r="Q8" s="73">
        <v>0</v>
      </c>
      <c r="R8" s="75">
        <v>0</v>
      </c>
      <c r="S8" s="73">
        <v>0</v>
      </c>
      <c r="T8" s="74">
        <v>0</v>
      </c>
      <c r="U8" s="73" t="s">
        <v>26</v>
      </c>
      <c r="V8" s="74" t="s">
        <v>26</v>
      </c>
      <c r="W8" s="73" t="s">
        <v>26</v>
      </c>
      <c r="X8" s="74" t="s">
        <v>26</v>
      </c>
      <c r="Y8" s="62"/>
      <c r="Z8" s="73">
        <v>0</v>
      </c>
      <c r="AA8" s="74">
        <v>0</v>
      </c>
      <c r="AB8" s="73">
        <v>0</v>
      </c>
      <c r="AC8" s="74">
        <v>0</v>
      </c>
      <c r="AD8" s="73" t="s">
        <v>26</v>
      </c>
      <c r="AE8" s="74" t="s">
        <v>26</v>
      </c>
      <c r="AF8" s="73" t="s">
        <v>26</v>
      </c>
      <c r="AG8" s="74" t="s">
        <v>26</v>
      </c>
      <c r="AH8" s="62"/>
      <c r="AI8" s="73">
        <v>0</v>
      </c>
      <c r="AJ8" s="74">
        <v>0</v>
      </c>
      <c r="AK8" s="73">
        <v>0</v>
      </c>
      <c r="AL8" s="74">
        <v>0</v>
      </c>
      <c r="AM8" s="73" t="s">
        <v>26</v>
      </c>
      <c r="AN8" s="74" t="s">
        <v>26</v>
      </c>
      <c r="AO8" s="73" t="s">
        <v>26</v>
      </c>
      <c r="AP8" s="74" t="s">
        <v>26</v>
      </c>
      <c r="AQ8" s="62"/>
      <c r="AR8" s="73">
        <v>0</v>
      </c>
      <c r="AS8" s="74">
        <v>0</v>
      </c>
      <c r="AT8" s="73">
        <v>0</v>
      </c>
      <c r="AU8" s="75">
        <v>0</v>
      </c>
      <c r="AV8" s="73" t="s">
        <v>26</v>
      </c>
      <c r="AW8" s="74" t="s">
        <v>26</v>
      </c>
      <c r="AX8" s="73" t="s">
        <v>26</v>
      </c>
      <c r="AY8" s="74" t="s">
        <v>26</v>
      </c>
    </row>
    <row r="9" spans="1:53">
      <c r="A9" s="68" t="s">
        <v>139</v>
      </c>
      <c r="B9" s="68">
        <v>31</v>
      </c>
      <c r="C9" s="69">
        <v>43791</v>
      </c>
      <c r="D9" s="105">
        <v>371</v>
      </c>
      <c r="E9" s="106" t="s">
        <v>137</v>
      </c>
      <c r="F9" s="107" t="s">
        <v>136</v>
      </c>
      <c r="G9" s="112" t="s">
        <v>54</v>
      </c>
      <c r="H9" s="73">
        <v>0</v>
      </c>
      <c r="I9" s="74">
        <v>0</v>
      </c>
      <c r="J9" s="73">
        <v>0</v>
      </c>
      <c r="K9" s="74">
        <v>0</v>
      </c>
      <c r="L9" s="73">
        <v>0</v>
      </c>
      <c r="M9" s="74" t="s">
        <v>26</v>
      </c>
      <c r="N9" s="73">
        <v>0</v>
      </c>
      <c r="O9" s="74" t="s">
        <v>26</v>
      </c>
      <c r="P9" s="73"/>
      <c r="Q9" s="73">
        <v>0</v>
      </c>
      <c r="R9" s="75">
        <v>0</v>
      </c>
      <c r="S9" s="73">
        <v>0</v>
      </c>
      <c r="T9" s="74">
        <v>0</v>
      </c>
      <c r="U9" s="73" t="s">
        <v>26</v>
      </c>
      <c r="V9" s="74" t="s">
        <v>26</v>
      </c>
      <c r="W9" s="73" t="s">
        <v>26</v>
      </c>
      <c r="X9" s="74" t="s">
        <v>26</v>
      </c>
      <c r="Y9" s="146"/>
      <c r="Z9" s="73">
        <v>0</v>
      </c>
      <c r="AA9" s="74">
        <v>0</v>
      </c>
      <c r="AB9" s="73">
        <v>0</v>
      </c>
      <c r="AC9" s="74">
        <v>0</v>
      </c>
      <c r="AD9" s="73" t="s">
        <v>26</v>
      </c>
      <c r="AE9" s="74" t="s">
        <v>26</v>
      </c>
      <c r="AF9" s="73" t="s">
        <v>26</v>
      </c>
      <c r="AG9" s="74" t="s">
        <v>26</v>
      </c>
      <c r="AH9" s="147"/>
      <c r="AI9" s="73">
        <v>0</v>
      </c>
      <c r="AJ9" s="74">
        <v>0</v>
      </c>
      <c r="AK9" s="73">
        <v>0</v>
      </c>
      <c r="AL9" s="74">
        <v>0</v>
      </c>
      <c r="AM9" s="73" t="s">
        <v>26</v>
      </c>
      <c r="AN9" s="74" t="s">
        <v>26</v>
      </c>
      <c r="AO9" s="73" t="s">
        <v>26</v>
      </c>
      <c r="AP9" s="74" t="s">
        <v>26</v>
      </c>
      <c r="AQ9" s="156"/>
      <c r="AR9" s="73">
        <v>0</v>
      </c>
      <c r="AS9" s="74">
        <v>0</v>
      </c>
      <c r="AT9" s="73">
        <v>0</v>
      </c>
      <c r="AU9" s="75">
        <v>0</v>
      </c>
      <c r="AV9" s="73" t="s">
        <v>26</v>
      </c>
      <c r="AW9" s="74" t="s">
        <v>26</v>
      </c>
      <c r="AX9" s="73" t="s">
        <v>26</v>
      </c>
      <c r="AY9" s="74" t="s">
        <v>26</v>
      </c>
    </row>
    <row r="10" spans="1:53">
      <c r="A10" s="68" t="s">
        <v>95</v>
      </c>
      <c r="B10" s="68">
        <v>581</v>
      </c>
      <c r="C10" s="69">
        <v>44019</v>
      </c>
      <c r="D10" s="105">
        <v>716</v>
      </c>
      <c r="E10" s="106" t="s">
        <v>108</v>
      </c>
      <c r="F10" s="107" t="s">
        <v>49</v>
      </c>
      <c r="G10" s="112" t="s">
        <v>54</v>
      </c>
      <c r="H10" s="73">
        <v>0</v>
      </c>
      <c r="I10" s="74">
        <v>0</v>
      </c>
      <c r="J10" s="73">
        <v>0</v>
      </c>
      <c r="K10" s="74">
        <v>0</v>
      </c>
      <c r="L10" s="73" t="s">
        <v>42</v>
      </c>
      <c r="M10" s="74" t="s">
        <v>42</v>
      </c>
      <c r="N10" s="73" t="s">
        <v>42</v>
      </c>
      <c r="O10" s="74" t="s">
        <v>42</v>
      </c>
      <c r="P10" s="73"/>
      <c r="Q10" s="73">
        <v>0</v>
      </c>
      <c r="R10" s="75">
        <v>0</v>
      </c>
      <c r="S10" s="73">
        <v>0</v>
      </c>
      <c r="T10" s="74">
        <v>0</v>
      </c>
      <c r="U10" s="73" t="s">
        <v>42</v>
      </c>
      <c r="V10" s="74" t="s">
        <v>42</v>
      </c>
      <c r="W10" s="73" t="s">
        <v>42</v>
      </c>
      <c r="X10" s="74" t="s">
        <v>42</v>
      </c>
      <c r="Y10" s="146"/>
      <c r="Z10" s="73">
        <v>0</v>
      </c>
      <c r="AA10" s="74">
        <v>0</v>
      </c>
      <c r="AB10" s="73">
        <v>0</v>
      </c>
      <c r="AC10" s="74">
        <v>0</v>
      </c>
      <c r="AD10" s="73" t="s">
        <v>42</v>
      </c>
      <c r="AE10" s="74" t="s">
        <v>42</v>
      </c>
      <c r="AF10" s="73" t="s">
        <v>42</v>
      </c>
      <c r="AG10" s="74" t="s">
        <v>42</v>
      </c>
      <c r="AH10" s="147"/>
      <c r="AI10" s="73">
        <v>0</v>
      </c>
      <c r="AJ10" s="74">
        <v>0</v>
      </c>
      <c r="AK10" s="73">
        <v>0</v>
      </c>
      <c r="AL10" s="74">
        <v>0</v>
      </c>
      <c r="AM10" s="73" t="s">
        <v>42</v>
      </c>
      <c r="AN10" s="74" t="s">
        <v>42</v>
      </c>
      <c r="AO10" s="73" t="s">
        <v>42</v>
      </c>
      <c r="AP10" s="74" t="s">
        <v>42</v>
      </c>
      <c r="AQ10" s="156"/>
      <c r="AR10" s="73">
        <v>0</v>
      </c>
      <c r="AS10" s="74">
        <v>0</v>
      </c>
      <c r="AT10" s="73">
        <v>0</v>
      </c>
      <c r="AU10" s="75">
        <v>0</v>
      </c>
      <c r="AV10" s="73" t="s">
        <v>42</v>
      </c>
      <c r="AW10" s="74" t="s">
        <v>42</v>
      </c>
      <c r="AX10" s="73" t="s">
        <v>42</v>
      </c>
      <c r="AY10" s="74" t="s">
        <v>42</v>
      </c>
    </row>
    <row r="11" spans="1:53" ht="38.25">
      <c r="A11" s="68" t="s">
        <v>69</v>
      </c>
      <c r="B11" s="68">
        <v>181</v>
      </c>
      <c r="C11" s="69">
        <v>43840</v>
      </c>
      <c r="D11" s="105">
        <v>877</v>
      </c>
      <c r="E11" s="107" t="s">
        <v>116</v>
      </c>
      <c r="F11" s="107" t="s">
        <v>142</v>
      </c>
      <c r="G11" s="183" t="s">
        <v>54</v>
      </c>
      <c r="H11" s="73">
        <v>0</v>
      </c>
      <c r="I11" s="74">
        <v>0</v>
      </c>
      <c r="J11" s="73">
        <v>0</v>
      </c>
      <c r="K11" s="74">
        <v>0</v>
      </c>
      <c r="L11" s="73">
        <v>0</v>
      </c>
      <c r="M11" s="74" t="s">
        <v>26</v>
      </c>
      <c r="N11" s="73">
        <v>0</v>
      </c>
      <c r="O11" s="74" t="s">
        <v>26</v>
      </c>
      <c r="P11" s="73"/>
      <c r="Q11" s="73">
        <v>0</v>
      </c>
      <c r="R11" s="75">
        <v>0</v>
      </c>
      <c r="S11" s="73">
        <v>0</v>
      </c>
      <c r="T11" s="74">
        <v>0</v>
      </c>
      <c r="U11" s="73" t="s">
        <v>26</v>
      </c>
      <c r="V11" s="74" t="s">
        <v>26</v>
      </c>
      <c r="W11" s="73" t="s">
        <v>26</v>
      </c>
      <c r="X11" s="74" t="s">
        <v>26</v>
      </c>
      <c r="Y11" s="146"/>
      <c r="Z11" s="73">
        <v>0</v>
      </c>
      <c r="AA11" s="74">
        <v>0</v>
      </c>
      <c r="AB11" s="73">
        <v>0</v>
      </c>
      <c r="AC11" s="74">
        <v>0</v>
      </c>
      <c r="AD11" s="73" t="s">
        <v>26</v>
      </c>
      <c r="AE11" s="74" t="s">
        <v>26</v>
      </c>
      <c r="AF11" s="73" t="s">
        <v>26</v>
      </c>
      <c r="AG11" s="74" t="s">
        <v>26</v>
      </c>
      <c r="AH11" s="147"/>
      <c r="AI11" s="73">
        <v>0</v>
      </c>
      <c r="AJ11" s="74">
        <v>0</v>
      </c>
      <c r="AK11" s="73">
        <v>0</v>
      </c>
      <c r="AL11" s="74">
        <v>0</v>
      </c>
      <c r="AM11" s="73" t="s">
        <v>26</v>
      </c>
      <c r="AN11" s="74" t="s">
        <v>26</v>
      </c>
      <c r="AO11" s="73" t="s">
        <v>26</v>
      </c>
      <c r="AP11" s="74" t="s">
        <v>26</v>
      </c>
      <c r="AQ11" s="156"/>
      <c r="AR11" s="73">
        <v>0</v>
      </c>
      <c r="AS11" s="74">
        <v>0</v>
      </c>
      <c r="AT11" s="73">
        <v>0</v>
      </c>
      <c r="AU11" s="75">
        <v>0</v>
      </c>
      <c r="AV11" s="73" t="s">
        <v>26</v>
      </c>
      <c r="AW11" s="74" t="s">
        <v>26</v>
      </c>
      <c r="AX11" s="73" t="s">
        <v>26</v>
      </c>
      <c r="AY11" s="74" t="s">
        <v>26</v>
      </c>
    </row>
    <row r="12" spans="1:53">
      <c r="A12" s="68" t="s">
        <v>139</v>
      </c>
      <c r="B12" s="68">
        <v>55</v>
      </c>
      <c r="C12" s="69">
        <v>43840</v>
      </c>
      <c r="D12" s="105">
        <v>879</v>
      </c>
      <c r="E12" s="107" t="s">
        <v>117</v>
      </c>
      <c r="F12" s="107" t="s">
        <v>145</v>
      </c>
      <c r="G12" s="183" t="s">
        <v>54</v>
      </c>
      <c r="H12" s="73">
        <v>0</v>
      </c>
      <c r="I12" s="74">
        <v>0</v>
      </c>
      <c r="J12" s="73">
        <v>0</v>
      </c>
      <c r="K12" s="74">
        <v>0</v>
      </c>
      <c r="L12" s="73">
        <v>0</v>
      </c>
      <c r="M12" s="74" t="s">
        <v>26</v>
      </c>
      <c r="N12" s="73">
        <v>0</v>
      </c>
      <c r="O12" s="74" t="s">
        <v>26</v>
      </c>
      <c r="P12" s="73"/>
      <c r="Q12" s="73">
        <v>0</v>
      </c>
      <c r="R12" s="75">
        <v>0</v>
      </c>
      <c r="S12" s="73">
        <v>0</v>
      </c>
      <c r="T12" s="74">
        <v>0</v>
      </c>
      <c r="U12" s="73" t="s">
        <v>26</v>
      </c>
      <c r="V12" s="74" t="s">
        <v>26</v>
      </c>
      <c r="W12" s="73" t="s">
        <v>26</v>
      </c>
      <c r="X12" s="74" t="s">
        <v>26</v>
      </c>
      <c r="Y12" s="146"/>
      <c r="Z12" s="73">
        <v>0</v>
      </c>
      <c r="AA12" s="74">
        <v>0</v>
      </c>
      <c r="AB12" s="73">
        <v>0</v>
      </c>
      <c r="AC12" s="74">
        <v>0</v>
      </c>
      <c r="AD12" s="73" t="s">
        <v>26</v>
      </c>
      <c r="AE12" s="74" t="s">
        <v>26</v>
      </c>
      <c r="AF12" s="73" t="s">
        <v>26</v>
      </c>
      <c r="AG12" s="74" t="s">
        <v>26</v>
      </c>
      <c r="AH12" s="147"/>
      <c r="AI12" s="73">
        <v>0</v>
      </c>
      <c r="AJ12" s="74">
        <v>0</v>
      </c>
      <c r="AK12" s="73">
        <v>0</v>
      </c>
      <c r="AL12" s="74">
        <v>0</v>
      </c>
      <c r="AM12" s="73" t="s">
        <v>26</v>
      </c>
      <c r="AN12" s="74" t="s">
        <v>26</v>
      </c>
      <c r="AO12" s="73" t="s">
        <v>26</v>
      </c>
      <c r="AP12" s="74" t="s">
        <v>26</v>
      </c>
      <c r="AQ12" s="156"/>
      <c r="AR12" s="73">
        <v>0</v>
      </c>
      <c r="AS12" s="74">
        <v>0</v>
      </c>
      <c r="AT12" s="73">
        <v>0</v>
      </c>
      <c r="AU12" s="75">
        <v>0</v>
      </c>
      <c r="AV12" s="73" t="s">
        <v>26</v>
      </c>
      <c r="AW12" s="74" t="s">
        <v>26</v>
      </c>
      <c r="AX12" s="73" t="s">
        <v>26</v>
      </c>
      <c r="AY12" s="74" t="s">
        <v>26</v>
      </c>
    </row>
    <row r="13" spans="1:53">
      <c r="A13" s="68" t="s">
        <v>63</v>
      </c>
      <c r="B13" s="68">
        <v>510</v>
      </c>
      <c r="C13" s="69">
        <v>43882</v>
      </c>
      <c r="D13" s="105">
        <v>7097</v>
      </c>
      <c r="E13" s="106" t="s">
        <v>62</v>
      </c>
      <c r="F13" s="107" t="s">
        <v>147</v>
      </c>
      <c r="G13" s="181" t="s">
        <v>54</v>
      </c>
      <c r="H13" s="73">
        <v>0</v>
      </c>
      <c r="I13" s="74">
        <v>0</v>
      </c>
      <c r="J13" s="73">
        <v>0</v>
      </c>
      <c r="K13" s="74">
        <v>0</v>
      </c>
      <c r="L13" s="73">
        <v>0</v>
      </c>
      <c r="M13" s="74" t="s">
        <v>21</v>
      </c>
      <c r="N13" s="73">
        <v>0</v>
      </c>
      <c r="O13" s="74" t="s">
        <v>21</v>
      </c>
      <c r="P13" s="73"/>
      <c r="Q13" s="73">
        <v>0</v>
      </c>
      <c r="R13" s="75">
        <v>0</v>
      </c>
      <c r="S13" s="73">
        <v>0</v>
      </c>
      <c r="T13" s="74">
        <v>0</v>
      </c>
      <c r="U13" s="73" t="s">
        <v>21</v>
      </c>
      <c r="V13" s="74" t="s">
        <v>21</v>
      </c>
      <c r="W13" s="73" t="s">
        <v>21</v>
      </c>
      <c r="X13" s="74" t="s">
        <v>21</v>
      </c>
      <c r="Y13" s="146"/>
      <c r="Z13" s="73">
        <v>0</v>
      </c>
      <c r="AA13" s="74">
        <v>0</v>
      </c>
      <c r="AB13" s="73">
        <v>0</v>
      </c>
      <c r="AC13" s="74">
        <v>0</v>
      </c>
      <c r="AD13" s="73" t="s">
        <v>21</v>
      </c>
      <c r="AE13" s="74" t="s">
        <v>21</v>
      </c>
      <c r="AF13" s="73" t="s">
        <v>21</v>
      </c>
      <c r="AG13" s="74" t="s">
        <v>21</v>
      </c>
      <c r="AH13" s="147"/>
      <c r="AI13" s="73">
        <v>0</v>
      </c>
      <c r="AJ13" s="74">
        <v>0</v>
      </c>
      <c r="AK13" s="73">
        <v>0</v>
      </c>
      <c r="AL13" s="74">
        <v>0</v>
      </c>
      <c r="AM13" s="73" t="s">
        <v>21</v>
      </c>
      <c r="AN13" s="74" t="s">
        <v>21</v>
      </c>
      <c r="AO13" s="73" t="s">
        <v>21</v>
      </c>
      <c r="AP13" s="74" t="s">
        <v>21</v>
      </c>
      <c r="AQ13" s="156"/>
      <c r="AR13" s="73">
        <v>0</v>
      </c>
      <c r="AS13" s="74">
        <v>0</v>
      </c>
      <c r="AT13" s="73">
        <v>0</v>
      </c>
      <c r="AU13" s="75">
        <v>0</v>
      </c>
      <c r="AV13" s="73" t="s">
        <v>21</v>
      </c>
      <c r="AW13" s="74" t="s">
        <v>21</v>
      </c>
      <c r="AX13" s="73" t="s">
        <v>21</v>
      </c>
      <c r="AY13" s="74" t="s">
        <v>21</v>
      </c>
    </row>
    <row r="14" spans="1:53">
      <c r="A14" s="68" t="s">
        <v>63</v>
      </c>
      <c r="B14" s="68">
        <v>373</v>
      </c>
      <c r="C14" s="69">
        <v>43868</v>
      </c>
      <c r="D14" s="105">
        <v>7097</v>
      </c>
      <c r="E14" s="106" t="s">
        <v>62</v>
      </c>
      <c r="F14" s="107" t="s">
        <v>146</v>
      </c>
      <c r="G14" s="181" t="s">
        <v>54</v>
      </c>
      <c r="H14" s="73">
        <v>0</v>
      </c>
      <c r="I14" s="74">
        <v>0</v>
      </c>
      <c r="J14" s="73">
        <v>0</v>
      </c>
      <c r="K14" s="74">
        <v>0</v>
      </c>
      <c r="L14" s="73">
        <v>0</v>
      </c>
      <c r="M14" s="74" t="s">
        <v>24</v>
      </c>
      <c r="N14" s="73">
        <v>0</v>
      </c>
      <c r="O14" s="74" t="s">
        <v>24</v>
      </c>
      <c r="P14" s="73"/>
      <c r="Q14" s="73">
        <v>0</v>
      </c>
      <c r="R14" s="75">
        <v>0</v>
      </c>
      <c r="S14" s="73">
        <v>0</v>
      </c>
      <c r="T14" s="74">
        <v>0</v>
      </c>
      <c r="U14" s="73">
        <v>0</v>
      </c>
      <c r="V14" s="74" t="s">
        <v>24</v>
      </c>
      <c r="W14" s="73">
        <v>0</v>
      </c>
      <c r="X14" s="74" t="s">
        <v>24</v>
      </c>
      <c r="Y14" s="146"/>
      <c r="Z14" s="73">
        <v>0</v>
      </c>
      <c r="AA14" s="74">
        <v>0</v>
      </c>
      <c r="AB14" s="73">
        <v>0</v>
      </c>
      <c r="AC14" s="74">
        <v>0</v>
      </c>
      <c r="AD14" s="73" t="s">
        <v>24</v>
      </c>
      <c r="AE14" s="74" t="s">
        <v>24</v>
      </c>
      <c r="AF14" s="73" t="s">
        <v>24</v>
      </c>
      <c r="AG14" s="74" t="s">
        <v>24</v>
      </c>
      <c r="AH14" s="147"/>
      <c r="AI14" s="73">
        <v>0</v>
      </c>
      <c r="AJ14" s="74">
        <v>0</v>
      </c>
      <c r="AK14" s="73">
        <v>0</v>
      </c>
      <c r="AL14" s="74">
        <v>0</v>
      </c>
      <c r="AM14" s="73" t="s">
        <v>24</v>
      </c>
      <c r="AN14" s="74" t="s">
        <v>24</v>
      </c>
      <c r="AO14" s="73" t="s">
        <v>24</v>
      </c>
      <c r="AP14" s="74" t="s">
        <v>24</v>
      </c>
      <c r="AQ14" s="156"/>
      <c r="AR14" s="73">
        <v>0</v>
      </c>
      <c r="AS14" s="74">
        <v>0</v>
      </c>
      <c r="AT14" s="73">
        <v>0</v>
      </c>
      <c r="AU14" s="75">
        <v>0</v>
      </c>
      <c r="AV14" s="73" t="s">
        <v>24</v>
      </c>
      <c r="AW14" s="74" t="s">
        <v>24</v>
      </c>
      <c r="AX14" s="73" t="s">
        <v>24</v>
      </c>
      <c r="AY14" s="74" t="s">
        <v>24</v>
      </c>
    </row>
    <row r="15" spans="1:53">
      <c r="A15" s="68" t="s">
        <v>63</v>
      </c>
      <c r="B15" s="68">
        <v>451</v>
      </c>
      <c r="C15" s="83">
        <v>43868</v>
      </c>
      <c r="D15" s="105">
        <v>7097</v>
      </c>
      <c r="E15" s="110" t="s">
        <v>62</v>
      </c>
      <c r="F15" s="170" t="s">
        <v>128</v>
      </c>
      <c r="G15" s="159" t="s">
        <v>54</v>
      </c>
      <c r="H15" s="73">
        <v>0</v>
      </c>
      <c r="I15" s="74">
        <v>0</v>
      </c>
      <c r="J15" s="73">
        <v>0</v>
      </c>
      <c r="K15" s="74">
        <v>0</v>
      </c>
      <c r="L15" s="73">
        <v>0</v>
      </c>
      <c r="M15" s="74" t="s">
        <v>27</v>
      </c>
      <c r="N15" s="73">
        <v>0</v>
      </c>
      <c r="O15" s="74" t="s">
        <v>27</v>
      </c>
      <c r="P15" s="75"/>
      <c r="Q15" s="73">
        <v>0</v>
      </c>
      <c r="R15" s="75">
        <v>0</v>
      </c>
      <c r="S15" s="73">
        <v>0</v>
      </c>
      <c r="T15" s="74">
        <v>0</v>
      </c>
      <c r="U15" s="73">
        <v>0</v>
      </c>
      <c r="V15" s="74" t="s">
        <v>27</v>
      </c>
      <c r="W15" s="73">
        <v>0</v>
      </c>
      <c r="X15" s="74" t="s">
        <v>27</v>
      </c>
      <c r="Y15" s="62"/>
      <c r="Z15" s="73">
        <v>0</v>
      </c>
      <c r="AA15" s="74">
        <v>0</v>
      </c>
      <c r="AB15" s="73">
        <v>0</v>
      </c>
      <c r="AC15" s="74">
        <v>0</v>
      </c>
      <c r="AD15" s="73" t="s">
        <v>27</v>
      </c>
      <c r="AE15" s="74" t="s">
        <v>27</v>
      </c>
      <c r="AF15" s="73" t="s">
        <v>27</v>
      </c>
      <c r="AG15" s="74" t="s">
        <v>27</v>
      </c>
      <c r="AH15" s="62"/>
      <c r="AI15" s="73">
        <v>0</v>
      </c>
      <c r="AJ15" s="74">
        <v>0</v>
      </c>
      <c r="AK15" s="73">
        <v>0</v>
      </c>
      <c r="AL15" s="74">
        <v>0</v>
      </c>
      <c r="AM15" s="73" t="s">
        <v>27</v>
      </c>
      <c r="AN15" s="74" t="s">
        <v>27</v>
      </c>
      <c r="AO15" s="73" t="s">
        <v>27</v>
      </c>
      <c r="AP15" s="74" t="s">
        <v>27</v>
      </c>
      <c r="AQ15" s="62"/>
      <c r="AR15" s="73">
        <v>0</v>
      </c>
      <c r="AS15" s="74">
        <v>0</v>
      </c>
      <c r="AT15" s="73">
        <v>0</v>
      </c>
      <c r="AU15" s="75">
        <v>0</v>
      </c>
      <c r="AV15" s="73" t="s">
        <v>27</v>
      </c>
      <c r="AW15" s="74" t="s">
        <v>27</v>
      </c>
      <c r="AX15" s="73" t="s">
        <v>27</v>
      </c>
      <c r="AY15" s="74" t="s">
        <v>27</v>
      </c>
    </row>
    <row r="16" spans="1:53" s="61" customFormat="1">
      <c r="A16" s="68" t="s">
        <v>63</v>
      </c>
      <c r="B16" s="68">
        <v>197</v>
      </c>
      <c r="C16" s="83">
        <v>43847</v>
      </c>
      <c r="D16" s="105">
        <v>7097</v>
      </c>
      <c r="E16" s="110" t="s">
        <v>62</v>
      </c>
      <c r="F16" s="107" t="s">
        <v>129</v>
      </c>
      <c r="G16" s="149" t="s">
        <v>54</v>
      </c>
      <c r="H16" s="73">
        <v>0</v>
      </c>
      <c r="I16" s="74">
        <v>0</v>
      </c>
      <c r="J16" s="73">
        <v>0</v>
      </c>
      <c r="K16" s="74">
        <v>0</v>
      </c>
      <c r="L16" s="73" t="s">
        <v>21</v>
      </c>
      <c r="M16" s="74" t="s">
        <v>21</v>
      </c>
      <c r="N16" s="73" t="s">
        <v>21</v>
      </c>
      <c r="O16" s="74" t="s">
        <v>21</v>
      </c>
      <c r="P16" s="75"/>
      <c r="Q16" s="73">
        <v>0</v>
      </c>
      <c r="R16" s="75">
        <v>0</v>
      </c>
      <c r="S16" s="73">
        <v>0</v>
      </c>
      <c r="T16" s="74">
        <v>0</v>
      </c>
      <c r="U16" s="73" t="s">
        <v>21</v>
      </c>
      <c r="V16" s="74" t="s">
        <v>21</v>
      </c>
      <c r="W16" s="73" t="s">
        <v>21</v>
      </c>
      <c r="X16" s="74" t="s">
        <v>21</v>
      </c>
      <c r="Y16" s="62"/>
      <c r="Z16" s="73">
        <v>0</v>
      </c>
      <c r="AA16" s="74">
        <v>0</v>
      </c>
      <c r="AB16" s="73">
        <v>0</v>
      </c>
      <c r="AC16" s="74">
        <v>0</v>
      </c>
      <c r="AD16" s="73" t="s">
        <v>21</v>
      </c>
      <c r="AE16" s="74" t="s">
        <v>21</v>
      </c>
      <c r="AF16" s="73" t="s">
        <v>21</v>
      </c>
      <c r="AG16" s="74" t="s">
        <v>21</v>
      </c>
      <c r="AH16" s="62"/>
      <c r="AI16" s="73">
        <v>0</v>
      </c>
      <c r="AJ16" s="74">
        <v>0</v>
      </c>
      <c r="AK16" s="73">
        <v>0</v>
      </c>
      <c r="AL16" s="74">
        <v>0</v>
      </c>
      <c r="AM16" s="73" t="s">
        <v>21</v>
      </c>
      <c r="AN16" s="74" t="s">
        <v>21</v>
      </c>
      <c r="AO16" s="73" t="s">
        <v>21</v>
      </c>
      <c r="AP16" s="74" t="s">
        <v>21</v>
      </c>
      <c r="AQ16" s="62"/>
      <c r="AR16" s="73">
        <v>0</v>
      </c>
      <c r="AS16" s="74">
        <v>0</v>
      </c>
      <c r="AT16" s="73">
        <v>0</v>
      </c>
      <c r="AU16" s="75">
        <v>0</v>
      </c>
      <c r="AV16" s="73" t="s">
        <v>21</v>
      </c>
      <c r="AW16" s="74" t="s">
        <v>21</v>
      </c>
      <c r="AX16" s="73" t="s">
        <v>21</v>
      </c>
      <c r="AY16" s="74" t="s">
        <v>21</v>
      </c>
      <c r="BA16" s="63"/>
    </row>
    <row r="17" spans="1:53" s="53" customFormat="1">
      <c r="A17" s="68"/>
      <c r="B17" s="68"/>
      <c r="C17" s="69"/>
      <c r="D17" s="70"/>
      <c r="E17" s="71"/>
      <c r="F17" s="72"/>
      <c r="G17" s="87" t="s">
        <v>18</v>
      </c>
      <c r="H17" s="88">
        <f>+SUM(H8:H16)</f>
        <v>0</v>
      </c>
      <c r="I17" s="89">
        <f t="shared" ref="I17:O17" si="0">+SUM(I8:I16)</f>
        <v>0</v>
      </c>
      <c r="J17" s="88">
        <f t="shared" si="0"/>
        <v>0</v>
      </c>
      <c r="K17" s="89">
        <f t="shared" si="0"/>
        <v>0</v>
      </c>
      <c r="L17" s="88">
        <f t="shared" si="0"/>
        <v>0</v>
      </c>
      <c r="M17" s="89">
        <f t="shared" si="0"/>
        <v>0</v>
      </c>
      <c r="N17" s="88">
        <f t="shared" si="0"/>
        <v>0</v>
      </c>
      <c r="O17" s="89">
        <f t="shared" si="0"/>
        <v>0</v>
      </c>
      <c r="P17" s="90"/>
      <c r="Q17" s="88">
        <f>+SUM(Q8:Q16)</f>
        <v>0</v>
      </c>
      <c r="R17" s="89">
        <f t="shared" ref="R17:X17" si="1">+SUM(R8:R16)</f>
        <v>0</v>
      </c>
      <c r="S17" s="88">
        <f t="shared" si="1"/>
        <v>0</v>
      </c>
      <c r="T17" s="89">
        <f t="shared" si="1"/>
        <v>0</v>
      </c>
      <c r="U17" s="88">
        <f t="shared" si="1"/>
        <v>0</v>
      </c>
      <c r="V17" s="89">
        <f t="shared" si="1"/>
        <v>0</v>
      </c>
      <c r="W17" s="88">
        <f t="shared" si="1"/>
        <v>0</v>
      </c>
      <c r="X17" s="89">
        <f t="shared" si="1"/>
        <v>0</v>
      </c>
      <c r="Y17" s="91"/>
      <c r="Z17" s="88">
        <f>+SUM(Z8:Z16)</f>
        <v>0</v>
      </c>
      <c r="AA17" s="89">
        <f t="shared" ref="AA17:AG17" si="2">+SUM(AA8:AA16)</f>
        <v>0</v>
      </c>
      <c r="AB17" s="88">
        <f t="shared" si="2"/>
        <v>0</v>
      </c>
      <c r="AC17" s="89">
        <f t="shared" si="2"/>
        <v>0</v>
      </c>
      <c r="AD17" s="88">
        <f t="shared" si="2"/>
        <v>0</v>
      </c>
      <c r="AE17" s="89">
        <f t="shared" si="2"/>
        <v>0</v>
      </c>
      <c r="AF17" s="88">
        <f t="shared" si="2"/>
        <v>0</v>
      </c>
      <c r="AG17" s="89">
        <f t="shared" si="2"/>
        <v>0</v>
      </c>
      <c r="AH17" s="91"/>
      <c r="AI17" s="88">
        <f>+SUM(AI8:AI16)</f>
        <v>0</v>
      </c>
      <c r="AJ17" s="89">
        <f t="shared" ref="AJ17:AP17" si="3">+SUM(AJ8:AJ16)</f>
        <v>0</v>
      </c>
      <c r="AK17" s="88">
        <f t="shared" si="3"/>
        <v>0</v>
      </c>
      <c r="AL17" s="89">
        <f t="shared" si="3"/>
        <v>0</v>
      </c>
      <c r="AM17" s="88">
        <f t="shared" si="3"/>
        <v>0</v>
      </c>
      <c r="AN17" s="89">
        <f t="shared" si="3"/>
        <v>0</v>
      </c>
      <c r="AO17" s="88">
        <f t="shared" si="3"/>
        <v>0</v>
      </c>
      <c r="AP17" s="89">
        <f t="shared" si="3"/>
        <v>0</v>
      </c>
      <c r="AQ17" s="92"/>
      <c r="AR17" s="88">
        <f>+SUM(AR8:AR16)</f>
        <v>0</v>
      </c>
      <c r="AS17" s="89">
        <f t="shared" ref="AS17:AY17" si="4">+SUM(AS8:AS16)</f>
        <v>0</v>
      </c>
      <c r="AT17" s="88">
        <f t="shared" si="4"/>
        <v>0</v>
      </c>
      <c r="AU17" s="89">
        <f t="shared" si="4"/>
        <v>0</v>
      </c>
      <c r="AV17" s="88">
        <f t="shared" si="4"/>
        <v>0</v>
      </c>
      <c r="AW17" s="89">
        <f t="shared" si="4"/>
        <v>0</v>
      </c>
      <c r="AX17" s="88">
        <f t="shared" si="4"/>
        <v>0</v>
      </c>
      <c r="AY17" s="89">
        <f t="shared" si="4"/>
        <v>0</v>
      </c>
      <c r="AZ17" s="81"/>
    </row>
    <row r="18" spans="1:53" s="61" customFormat="1">
      <c r="A18" s="68"/>
      <c r="B18" s="68"/>
      <c r="C18" s="83"/>
      <c r="D18" s="105"/>
      <c r="E18" s="110"/>
      <c r="F18" s="107"/>
      <c r="G18" s="149"/>
      <c r="H18" s="73"/>
      <c r="I18" s="74"/>
      <c r="J18" s="73"/>
      <c r="K18" s="74"/>
      <c r="L18" s="73"/>
      <c r="M18" s="74"/>
      <c r="N18" s="73"/>
      <c r="O18" s="74"/>
      <c r="P18" s="75"/>
      <c r="Q18" s="73"/>
      <c r="R18" s="75"/>
      <c r="S18" s="73"/>
      <c r="T18" s="74"/>
      <c r="U18" s="73"/>
      <c r="V18" s="74"/>
      <c r="W18" s="73"/>
      <c r="X18" s="74"/>
      <c r="Y18" s="62"/>
      <c r="Z18" s="73"/>
      <c r="AA18" s="74"/>
      <c r="AB18" s="73"/>
      <c r="AC18" s="74"/>
      <c r="AD18" s="73"/>
      <c r="AE18" s="74"/>
      <c r="AF18" s="73"/>
      <c r="AG18" s="74"/>
      <c r="AH18" s="62"/>
      <c r="AI18" s="73"/>
      <c r="AJ18" s="74"/>
      <c r="AK18" s="73"/>
      <c r="AL18" s="74"/>
      <c r="AM18" s="73"/>
      <c r="AN18" s="74"/>
      <c r="AO18" s="73"/>
      <c r="AP18" s="74"/>
      <c r="AQ18" s="62"/>
      <c r="AR18" s="73"/>
      <c r="AS18" s="74"/>
      <c r="AT18" s="73"/>
      <c r="AU18" s="75"/>
      <c r="AV18" s="73"/>
      <c r="AW18" s="74"/>
      <c r="AX18" s="73"/>
      <c r="AY18" s="74"/>
      <c r="BA18" s="63"/>
    </row>
    <row r="19" spans="1:53" s="61" customFormat="1">
      <c r="A19" s="68"/>
      <c r="B19" s="68"/>
      <c r="C19" s="83"/>
      <c r="D19" s="105"/>
      <c r="E19" s="110"/>
      <c r="F19" s="107"/>
      <c r="G19" s="149"/>
      <c r="H19" s="73"/>
      <c r="I19" s="74"/>
      <c r="J19" s="73"/>
      <c r="K19" s="74"/>
      <c r="L19" s="73"/>
      <c r="M19" s="74"/>
      <c r="N19" s="73"/>
      <c r="O19" s="74"/>
      <c r="P19" s="75"/>
      <c r="Q19" s="73"/>
      <c r="R19" s="75"/>
      <c r="S19" s="73"/>
      <c r="T19" s="74"/>
      <c r="U19" s="73"/>
      <c r="V19" s="74"/>
      <c r="W19" s="73"/>
      <c r="X19" s="74"/>
      <c r="Y19" s="62"/>
      <c r="Z19" s="73"/>
      <c r="AA19" s="74"/>
      <c r="AB19" s="73"/>
      <c r="AC19" s="74"/>
      <c r="AD19" s="73"/>
      <c r="AE19" s="74"/>
      <c r="AF19" s="73"/>
      <c r="AG19" s="74"/>
      <c r="AH19" s="62"/>
      <c r="AI19" s="73"/>
      <c r="AJ19" s="74"/>
      <c r="AK19" s="73"/>
      <c r="AL19" s="74"/>
      <c r="AM19" s="73"/>
      <c r="AN19" s="74"/>
      <c r="AO19" s="73"/>
      <c r="AP19" s="74"/>
      <c r="AQ19" s="62"/>
      <c r="AR19" s="73"/>
      <c r="AS19" s="74"/>
      <c r="AT19" s="73"/>
      <c r="AU19" s="75"/>
      <c r="AV19" s="73"/>
      <c r="AW19" s="74"/>
      <c r="AX19" s="73"/>
      <c r="AY19" s="74"/>
      <c r="BA19" s="63"/>
    </row>
    <row r="20" spans="1:53" s="61" customFormat="1">
      <c r="A20" s="68" t="s">
        <v>65</v>
      </c>
      <c r="B20" s="68">
        <v>580</v>
      </c>
      <c r="C20" s="83">
        <v>44019</v>
      </c>
      <c r="D20" s="105">
        <v>344</v>
      </c>
      <c r="E20" s="110" t="s">
        <v>67</v>
      </c>
      <c r="F20" s="107" t="s">
        <v>57</v>
      </c>
      <c r="G20" s="78" t="s">
        <v>53</v>
      </c>
      <c r="H20" s="73" t="s">
        <v>21</v>
      </c>
      <c r="I20" s="74" t="s">
        <v>21</v>
      </c>
      <c r="J20" s="73" t="s">
        <v>21</v>
      </c>
      <c r="K20" s="74" t="s">
        <v>21</v>
      </c>
      <c r="L20" s="73" t="s">
        <v>21</v>
      </c>
      <c r="M20" s="74" t="s">
        <v>21</v>
      </c>
      <c r="N20" s="73" t="s">
        <v>21</v>
      </c>
      <c r="O20" s="74" t="s">
        <v>21</v>
      </c>
      <c r="P20" s="75"/>
      <c r="Q20" s="73" t="s">
        <v>21</v>
      </c>
      <c r="R20" s="75" t="s">
        <v>21</v>
      </c>
      <c r="S20" s="73" t="s">
        <v>21</v>
      </c>
      <c r="T20" s="74" t="s">
        <v>21</v>
      </c>
      <c r="U20" s="73" t="s">
        <v>21</v>
      </c>
      <c r="V20" s="74" t="s">
        <v>21</v>
      </c>
      <c r="W20" s="73" t="s">
        <v>21</v>
      </c>
      <c r="X20" s="74" t="s">
        <v>21</v>
      </c>
      <c r="Y20" s="62"/>
      <c r="Z20" s="73" t="s">
        <v>21</v>
      </c>
      <c r="AA20" s="74" t="s">
        <v>21</v>
      </c>
      <c r="AB20" s="73" t="s">
        <v>21</v>
      </c>
      <c r="AC20" s="74" t="s">
        <v>21</v>
      </c>
      <c r="AD20" s="73" t="s">
        <v>21</v>
      </c>
      <c r="AE20" s="74" t="s">
        <v>21</v>
      </c>
      <c r="AF20" s="73" t="s">
        <v>21</v>
      </c>
      <c r="AG20" s="74" t="s">
        <v>21</v>
      </c>
      <c r="AH20" s="62"/>
      <c r="AI20" s="73" t="s">
        <v>21</v>
      </c>
      <c r="AJ20" s="74" t="s">
        <v>21</v>
      </c>
      <c r="AK20" s="73" t="s">
        <v>21</v>
      </c>
      <c r="AL20" s="74" t="s">
        <v>21</v>
      </c>
      <c r="AM20" s="73" t="s">
        <v>21</v>
      </c>
      <c r="AN20" s="74" t="s">
        <v>21</v>
      </c>
      <c r="AO20" s="73" t="s">
        <v>21</v>
      </c>
      <c r="AP20" s="74" t="s">
        <v>21</v>
      </c>
      <c r="AQ20" s="62"/>
      <c r="AR20" s="73" t="s">
        <v>21</v>
      </c>
      <c r="AS20" s="74" t="s">
        <v>21</v>
      </c>
      <c r="AT20" s="73" t="s">
        <v>21</v>
      </c>
      <c r="AU20" s="75" t="s">
        <v>21</v>
      </c>
      <c r="AV20" s="73" t="s">
        <v>21</v>
      </c>
      <c r="AW20" s="74" t="s">
        <v>21</v>
      </c>
      <c r="AX20" s="73" t="s">
        <v>21</v>
      </c>
      <c r="AY20" s="74" t="s">
        <v>21</v>
      </c>
      <c r="BA20" s="63"/>
    </row>
    <row r="21" spans="1:53" s="61" customFormat="1">
      <c r="A21" s="68" t="s">
        <v>66</v>
      </c>
      <c r="B21" s="68">
        <v>498</v>
      </c>
      <c r="C21" s="83">
        <v>43875</v>
      </c>
      <c r="D21" s="105">
        <v>1392</v>
      </c>
      <c r="E21" s="110" t="s">
        <v>67</v>
      </c>
      <c r="F21" s="107" t="s">
        <v>51</v>
      </c>
      <c r="G21" s="78" t="s">
        <v>53</v>
      </c>
      <c r="H21" s="73">
        <v>0.2</v>
      </c>
      <c r="I21" s="74">
        <v>0.4</v>
      </c>
      <c r="J21" s="73" t="s">
        <v>22</v>
      </c>
      <c r="K21" s="74">
        <v>0.1</v>
      </c>
      <c r="L21" s="73">
        <v>-0.1</v>
      </c>
      <c r="M21" s="74">
        <v>-0.3</v>
      </c>
      <c r="N21" s="73">
        <v>0.1</v>
      </c>
      <c r="O21" s="74">
        <v>0.2</v>
      </c>
      <c r="P21" s="75"/>
      <c r="Q21" s="73">
        <v>0.4</v>
      </c>
      <c r="R21" s="75">
        <v>0.4</v>
      </c>
      <c r="S21" s="73">
        <v>0.1</v>
      </c>
      <c r="T21" s="74">
        <v>0.1</v>
      </c>
      <c r="U21" s="73">
        <v>-0.3</v>
      </c>
      <c r="V21" s="74">
        <v>-0.3</v>
      </c>
      <c r="W21" s="73">
        <v>0.2</v>
      </c>
      <c r="X21" s="74">
        <v>0.2</v>
      </c>
      <c r="Y21" s="62"/>
      <c r="Z21" s="73">
        <v>0.6</v>
      </c>
      <c r="AA21" s="74">
        <v>0.6</v>
      </c>
      <c r="AB21" s="73">
        <v>0.1</v>
      </c>
      <c r="AC21" s="74">
        <v>0.1</v>
      </c>
      <c r="AD21" s="73">
        <v>-0.5</v>
      </c>
      <c r="AE21" s="74">
        <v>-0.5</v>
      </c>
      <c r="AF21" s="73">
        <v>0.2</v>
      </c>
      <c r="AG21" s="74">
        <v>0.2</v>
      </c>
      <c r="AH21" s="62"/>
      <c r="AI21" s="73">
        <v>0.8</v>
      </c>
      <c r="AJ21" s="74">
        <v>0.8</v>
      </c>
      <c r="AK21" s="73">
        <v>0.2</v>
      </c>
      <c r="AL21" s="74">
        <v>0.2</v>
      </c>
      <c r="AM21" s="73">
        <v>-0.6</v>
      </c>
      <c r="AN21" s="74">
        <v>-0.6</v>
      </c>
      <c r="AO21" s="73">
        <v>0.4</v>
      </c>
      <c r="AP21" s="74">
        <v>0.4</v>
      </c>
      <c r="AQ21" s="62"/>
      <c r="AR21" s="73">
        <v>0.8</v>
      </c>
      <c r="AS21" s="74">
        <v>0.8</v>
      </c>
      <c r="AT21" s="73">
        <v>0.2</v>
      </c>
      <c r="AU21" s="75">
        <v>0.2</v>
      </c>
      <c r="AV21" s="73">
        <v>-0.6</v>
      </c>
      <c r="AW21" s="74">
        <v>-0.6</v>
      </c>
      <c r="AX21" s="73">
        <v>0.4</v>
      </c>
      <c r="AY21" s="74">
        <v>0.4</v>
      </c>
      <c r="BA21" s="63"/>
    </row>
    <row r="22" spans="1:53" s="61" customFormat="1">
      <c r="A22" s="68" t="s">
        <v>102</v>
      </c>
      <c r="B22" s="68">
        <v>610</v>
      </c>
      <c r="C22" s="83">
        <v>44042</v>
      </c>
      <c r="D22" s="105">
        <v>5003</v>
      </c>
      <c r="E22" s="110" t="s">
        <v>118</v>
      </c>
      <c r="F22" s="107" t="s">
        <v>84</v>
      </c>
      <c r="G22" s="85" t="s">
        <v>53</v>
      </c>
      <c r="H22" s="73">
        <v>0</v>
      </c>
      <c r="I22" s="74">
        <v>0</v>
      </c>
      <c r="J22" s="73">
        <v>0</v>
      </c>
      <c r="K22" s="74">
        <v>0</v>
      </c>
      <c r="L22" s="73">
        <v>0</v>
      </c>
      <c r="M22" s="74">
        <v>0</v>
      </c>
      <c r="N22" s="73">
        <v>0</v>
      </c>
      <c r="O22" s="74">
        <v>0</v>
      </c>
      <c r="P22" s="75"/>
      <c r="Q22" s="73">
        <v>0</v>
      </c>
      <c r="R22" s="75">
        <v>0</v>
      </c>
      <c r="S22" s="73">
        <v>0</v>
      </c>
      <c r="T22" s="74">
        <v>0</v>
      </c>
      <c r="U22" s="73">
        <v>0</v>
      </c>
      <c r="V22" s="74">
        <v>0</v>
      </c>
      <c r="W22" s="73">
        <v>0</v>
      </c>
      <c r="X22" s="74">
        <v>0</v>
      </c>
      <c r="Y22" s="62"/>
      <c r="Z22" s="73">
        <v>0</v>
      </c>
      <c r="AA22" s="74">
        <v>0</v>
      </c>
      <c r="AB22" s="73">
        <v>0</v>
      </c>
      <c r="AC22" s="74">
        <v>0</v>
      </c>
      <c r="AD22" s="73">
        <v>0</v>
      </c>
      <c r="AE22" s="74">
        <v>0</v>
      </c>
      <c r="AF22" s="73">
        <v>0</v>
      </c>
      <c r="AG22" s="74">
        <v>0</v>
      </c>
      <c r="AH22" s="62"/>
      <c r="AI22" s="73">
        <v>0</v>
      </c>
      <c r="AJ22" s="74">
        <v>0</v>
      </c>
      <c r="AK22" s="73">
        <v>0</v>
      </c>
      <c r="AL22" s="74">
        <v>0</v>
      </c>
      <c r="AM22" s="73">
        <v>0</v>
      </c>
      <c r="AN22" s="74">
        <v>0</v>
      </c>
      <c r="AO22" s="73">
        <v>0</v>
      </c>
      <c r="AP22" s="74">
        <v>0</v>
      </c>
      <c r="AQ22" s="62"/>
      <c r="AR22" s="73">
        <v>0</v>
      </c>
      <c r="AS22" s="74">
        <v>0</v>
      </c>
      <c r="AT22" s="73">
        <v>0</v>
      </c>
      <c r="AU22" s="75">
        <v>0</v>
      </c>
      <c r="AV22" s="73">
        <v>0</v>
      </c>
      <c r="AW22" s="74">
        <v>0</v>
      </c>
      <c r="AX22" s="73">
        <v>0</v>
      </c>
      <c r="AY22" s="74">
        <v>0</v>
      </c>
      <c r="BA22" s="63"/>
    </row>
    <row r="23" spans="1:53" s="53" customFormat="1">
      <c r="A23" s="68"/>
      <c r="B23" s="68"/>
      <c r="C23" s="69"/>
      <c r="D23" s="70"/>
      <c r="E23" s="71"/>
      <c r="F23" s="72"/>
      <c r="G23" s="87" t="s">
        <v>18</v>
      </c>
      <c r="H23" s="88">
        <f>+SUM(H20:H22)</f>
        <v>0.2</v>
      </c>
      <c r="I23" s="89">
        <f t="shared" ref="I23:O23" si="5">+SUM(I20:I22)</f>
        <v>0.4</v>
      </c>
      <c r="J23" s="88">
        <f t="shared" si="5"/>
        <v>0</v>
      </c>
      <c r="K23" s="89">
        <f t="shared" si="5"/>
        <v>0.1</v>
      </c>
      <c r="L23" s="88">
        <f t="shared" si="5"/>
        <v>-0.1</v>
      </c>
      <c r="M23" s="89">
        <f t="shared" si="5"/>
        <v>-0.3</v>
      </c>
      <c r="N23" s="88">
        <f t="shared" si="5"/>
        <v>0.1</v>
      </c>
      <c r="O23" s="89">
        <f t="shared" si="5"/>
        <v>0.2</v>
      </c>
      <c r="P23" s="90"/>
      <c r="Q23" s="88">
        <f>+SUM(Q20:Q22)</f>
        <v>0.4</v>
      </c>
      <c r="R23" s="89">
        <f t="shared" ref="R23:X23" si="6">+SUM(R20:R22)</f>
        <v>0.4</v>
      </c>
      <c r="S23" s="88">
        <f t="shared" si="6"/>
        <v>0.1</v>
      </c>
      <c r="T23" s="89">
        <f t="shared" si="6"/>
        <v>0.1</v>
      </c>
      <c r="U23" s="88">
        <f t="shared" si="6"/>
        <v>-0.3</v>
      </c>
      <c r="V23" s="89">
        <f t="shared" si="6"/>
        <v>-0.3</v>
      </c>
      <c r="W23" s="88">
        <f t="shared" si="6"/>
        <v>0.2</v>
      </c>
      <c r="X23" s="89">
        <f t="shared" si="6"/>
        <v>0.2</v>
      </c>
      <c r="Y23" s="91"/>
      <c r="Z23" s="88">
        <f>+SUM(Z20:Z22)</f>
        <v>0.6</v>
      </c>
      <c r="AA23" s="89">
        <f t="shared" ref="AA23:AG23" si="7">+SUM(AA20:AA22)</f>
        <v>0.6</v>
      </c>
      <c r="AB23" s="88">
        <f t="shared" si="7"/>
        <v>0.1</v>
      </c>
      <c r="AC23" s="89">
        <f t="shared" si="7"/>
        <v>0.1</v>
      </c>
      <c r="AD23" s="88">
        <f t="shared" si="7"/>
        <v>-0.5</v>
      </c>
      <c r="AE23" s="89">
        <f t="shared" si="7"/>
        <v>-0.5</v>
      </c>
      <c r="AF23" s="88">
        <f t="shared" si="7"/>
        <v>0.2</v>
      </c>
      <c r="AG23" s="89">
        <f t="shared" si="7"/>
        <v>0.2</v>
      </c>
      <c r="AH23" s="91"/>
      <c r="AI23" s="88">
        <f>+SUM(AI20:AI22)</f>
        <v>0.8</v>
      </c>
      <c r="AJ23" s="89">
        <f t="shared" ref="AJ23:AP23" si="8">+SUM(AJ20:AJ22)</f>
        <v>0.8</v>
      </c>
      <c r="AK23" s="88">
        <f t="shared" si="8"/>
        <v>0.2</v>
      </c>
      <c r="AL23" s="89">
        <f t="shared" si="8"/>
        <v>0.2</v>
      </c>
      <c r="AM23" s="88">
        <f t="shared" si="8"/>
        <v>-0.6</v>
      </c>
      <c r="AN23" s="89">
        <f t="shared" si="8"/>
        <v>-0.6</v>
      </c>
      <c r="AO23" s="88">
        <f t="shared" si="8"/>
        <v>0.4</v>
      </c>
      <c r="AP23" s="89">
        <f t="shared" si="8"/>
        <v>0.4</v>
      </c>
      <c r="AQ23" s="92"/>
      <c r="AR23" s="88">
        <f>+SUM(AR20:AR22)</f>
        <v>0.8</v>
      </c>
      <c r="AS23" s="89">
        <f t="shared" ref="AS23:AY23" si="9">+SUM(AS20:AS22)</f>
        <v>0.8</v>
      </c>
      <c r="AT23" s="88">
        <f t="shared" si="9"/>
        <v>0.2</v>
      </c>
      <c r="AU23" s="89">
        <f t="shared" si="9"/>
        <v>0.2</v>
      </c>
      <c r="AV23" s="88">
        <f t="shared" si="9"/>
        <v>-0.6</v>
      </c>
      <c r="AW23" s="89">
        <f t="shared" si="9"/>
        <v>-0.6</v>
      </c>
      <c r="AX23" s="88">
        <f t="shared" si="9"/>
        <v>0.4</v>
      </c>
      <c r="AY23" s="89">
        <f t="shared" si="9"/>
        <v>0.4</v>
      </c>
      <c r="AZ23" s="81"/>
    </row>
    <row r="24" spans="1:53" s="61" customFormat="1">
      <c r="A24" s="68"/>
      <c r="B24" s="68"/>
      <c r="C24" s="83"/>
      <c r="D24" s="105"/>
      <c r="E24" s="110"/>
      <c r="F24" s="107"/>
      <c r="G24" s="85"/>
      <c r="H24" s="73"/>
      <c r="I24" s="74"/>
      <c r="J24" s="73"/>
      <c r="K24" s="74"/>
      <c r="L24" s="73"/>
      <c r="M24" s="74"/>
      <c r="N24" s="73"/>
      <c r="O24" s="74"/>
      <c r="P24" s="75"/>
      <c r="Q24" s="73"/>
      <c r="R24" s="75"/>
      <c r="S24" s="73"/>
      <c r="T24" s="74"/>
      <c r="U24" s="73"/>
      <c r="V24" s="74"/>
      <c r="W24" s="73"/>
      <c r="X24" s="74"/>
      <c r="Y24" s="62"/>
      <c r="Z24" s="73"/>
      <c r="AA24" s="74"/>
      <c r="AB24" s="73"/>
      <c r="AC24" s="74"/>
      <c r="AD24" s="73"/>
      <c r="AE24" s="74"/>
      <c r="AF24" s="73"/>
      <c r="AG24" s="74"/>
      <c r="AH24" s="62"/>
      <c r="AI24" s="73"/>
      <c r="AJ24" s="74"/>
      <c r="AK24" s="73"/>
      <c r="AL24" s="74"/>
      <c r="AM24" s="73"/>
      <c r="AN24" s="74"/>
      <c r="AO24" s="73"/>
      <c r="AP24" s="74"/>
      <c r="AQ24" s="62"/>
      <c r="AR24" s="73"/>
      <c r="AS24" s="74"/>
      <c r="AT24" s="73"/>
      <c r="AU24" s="75"/>
      <c r="AV24" s="73"/>
      <c r="AW24" s="74"/>
      <c r="AX24" s="73"/>
      <c r="AY24" s="74"/>
      <c r="BA24" s="63"/>
    </row>
    <row r="25" spans="1:53" s="61" customFormat="1">
      <c r="A25" s="68"/>
      <c r="B25" s="68"/>
      <c r="C25" s="83"/>
      <c r="D25" s="105"/>
      <c r="E25" s="110"/>
      <c r="F25" s="107"/>
      <c r="G25" s="85"/>
      <c r="H25" s="73"/>
      <c r="I25" s="74"/>
      <c r="J25" s="73"/>
      <c r="K25" s="74"/>
      <c r="L25" s="73"/>
      <c r="M25" s="74"/>
      <c r="N25" s="73"/>
      <c r="O25" s="74"/>
      <c r="P25" s="75"/>
      <c r="Q25" s="73"/>
      <c r="R25" s="75"/>
      <c r="S25" s="73"/>
      <c r="T25" s="74"/>
      <c r="U25" s="73"/>
      <c r="V25" s="74"/>
      <c r="W25" s="73"/>
      <c r="X25" s="74"/>
      <c r="Y25" s="62"/>
      <c r="Z25" s="73"/>
      <c r="AA25" s="74"/>
      <c r="AB25" s="73"/>
      <c r="AC25" s="74"/>
      <c r="AD25" s="73"/>
      <c r="AE25" s="74"/>
      <c r="AF25" s="73"/>
      <c r="AG25" s="74"/>
      <c r="AH25" s="62"/>
      <c r="AI25" s="73"/>
      <c r="AJ25" s="74"/>
      <c r="AK25" s="73"/>
      <c r="AL25" s="74"/>
      <c r="AM25" s="73"/>
      <c r="AN25" s="74"/>
      <c r="AO25" s="73"/>
      <c r="AP25" s="74"/>
      <c r="AQ25" s="62"/>
      <c r="AR25" s="73"/>
      <c r="AS25" s="74"/>
      <c r="AT25" s="73"/>
      <c r="AU25" s="75"/>
      <c r="AV25" s="73"/>
      <c r="AW25" s="74"/>
      <c r="AX25" s="73"/>
      <c r="AY25" s="74"/>
      <c r="BA25" s="63"/>
    </row>
    <row r="26" spans="1:53" s="61" customFormat="1" ht="25.5">
      <c r="A26" s="68" t="s">
        <v>152</v>
      </c>
      <c r="B26" s="68">
        <v>391</v>
      </c>
      <c r="C26" s="83">
        <v>43868</v>
      </c>
      <c r="D26" s="105">
        <v>7095</v>
      </c>
      <c r="E26" s="110" t="s">
        <v>115</v>
      </c>
      <c r="F26" s="107" t="s">
        <v>60</v>
      </c>
      <c r="G26" s="85" t="s">
        <v>61</v>
      </c>
      <c r="H26" s="73" t="s">
        <v>23</v>
      </c>
      <c r="I26" s="74" t="s">
        <v>23</v>
      </c>
      <c r="J26" s="73">
        <v>0</v>
      </c>
      <c r="K26" s="74">
        <v>0</v>
      </c>
      <c r="L26" s="73">
        <v>0</v>
      </c>
      <c r="M26" s="74">
        <v>0</v>
      </c>
      <c r="N26" s="73" t="s">
        <v>23</v>
      </c>
      <c r="O26" s="74" t="s">
        <v>23</v>
      </c>
      <c r="P26" s="75"/>
      <c r="Q26" s="73" t="s">
        <v>23</v>
      </c>
      <c r="R26" s="75" t="s">
        <v>23</v>
      </c>
      <c r="S26" s="73">
        <v>0</v>
      </c>
      <c r="T26" s="74">
        <v>0</v>
      </c>
      <c r="U26" s="73">
        <v>0</v>
      </c>
      <c r="V26" s="74">
        <v>0</v>
      </c>
      <c r="W26" s="73" t="s">
        <v>23</v>
      </c>
      <c r="X26" s="74" t="s">
        <v>23</v>
      </c>
      <c r="Y26" s="62"/>
      <c r="Z26" s="73" t="s">
        <v>23</v>
      </c>
      <c r="AA26" s="74" t="s">
        <v>23</v>
      </c>
      <c r="AB26" s="73">
        <v>0</v>
      </c>
      <c r="AC26" s="74">
        <v>0</v>
      </c>
      <c r="AD26" s="73">
        <v>0</v>
      </c>
      <c r="AE26" s="74">
        <v>0</v>
      </c>
      <c r="AF26" s="73" t="s">
        <v>23</v>
      </c>
      <c r="AG26" s="74" t="s">
        <v>23</v>
      </c>
      <c r="AH26" s="62"/>
      <c r="AI26" s="73" t="s">
        <v>23</v>
      </c>
      <c r="AJ26" s="74" t="s">
        <v>23</v>
      </c>
      <c r="AK26" s="73">
        <v>0</v>
      </c>
      <c r="AL26" s="74">
        <v>0</v>
      </c>
      <c r="AM26" s="73">
        <v>0</v>
      </c>
      <c r="AN26" s="74">
        <v>0</v>
      </c>
      <c r="AO26" s="73" t="s">
        <v>23</v>
      </c>
      <c r="AP26" s="74" t="s">
        <v>23</v>
      </c>
      <c r="AQ26" s="62"/>
      <c r="AR26" s="73" t="s">
        <v>23</v>
      </c>
      <c r="AS26" s="74" t="s">
        <v>23</v>
      </c>
      <c r="AT26" s="73">
        <v>0</v>
      </c>
      <c r="AU26" s="75">
        <v>0</v>
      </c>
      <c r="AV26" s="73">
        <v>0</v>
      </c>
      <c r="AW26" s="74">
        <v>0</v>
      </c>
      <c r="AX26" s="73" t="s">
        <v>23</v>
      </c>
      <c r="AY26" s="74" t="s">
        <v>23</v>
      </c>
      <c r="BA26" s="63"/>
    </row>
    <row r="27" spans="1:53" s="53" customFormat="1">
      <c r="A27" s="68"/>
      <c r="B27" s="68"/>
      <c r="C27" s="69"/>
      <c r="D27" s="70"/>
      <c r="E27" s="71"/>
      <c r="F27" s="72"/>
      <c r="G27" s="87" t="s">
        <v>18</v>
      </c>
      <c r="H27" s="88">
        <f>+SUM(H26)</f>
        <v>0</v>
      </c>
      <c r="I27" s="89">
        <f t="shared" ref="I27:O27" si="10">+SUM(I26)</f>
        <v>0</v>
      </c>
      <c r="J27" s="88">
        <f t="shared" si="10"/>
        <v>0</v>
      </c>
      <c r="K27" s="89">
        <f t="shared" si="10"/>
        <v>0</v>
      </c>
      <c r="L27" s="88">
        <f t="shared" si="10"/>
        <v>0</v>
      </c>
      <c r="M27" s="89">
        <f t="shared" si="10"/>
        <v>0</v>
      </c>
      <c r="N27" s="88">
        <f t="shared" si="10"/>
        <v>0</v>
      </c>
      <c r="O27" s="89">
        <f t="shared" si="10"/>
        <v>0</v>
      </c>
      <c r="P27" s="90"/>
      <c r="Q27" s="88">
        <f>+SUM(Q26)</f>
        <v>0</v>
      </c>
      <c r="R27" s="89">
        <f t="shared" ref="R27:X27" si="11">+SUM(R26)</f>
        <v>0</v>
      </c>
      <c r="S27" s="88">
        <f t="shared" si="11"/>
        <v>0</v>
      </c>
      <c r="T27" s="89">
        <f t="shared" si="11"/>
        <v>0</v>
      </c>
      <c r="U27" s="88">
        <f t="shared" si="11"/>
        <v>0</v>
      </c>
      <c r="V27" s="89">
        <f t="shared" si="11"/>
        <v>0</v>
      </c>
      <c r="W27" s="88">
        <f t="shared" si="11"/>
        <v>0</v>
      </c>
      <c r="X27" s="89">
        <f t="shared" si="11"/>
        <v>0</v>
      </c>
      <c r="Y27" s="91"/>
      <c r="Z27" s="88">
        <f>+SUM(Z26)</f>
        <v>0</v>
      </c>
      <c r="AA27" s="89">
        <f t="shared" ref="AA27:AG27" si="12">+SUM(AA26)</f>
        <v>0</v>
      </c>
      <c r="AB27" s="88">
        <f t="shared" si="12"/>
        <v>0</v>
      </c>
      <c r="AC27" s="89">
        <f t="shared" si="12"/>
        <v>0</v>
      </c>
      <c r="AD27" s="88">
        <f t="shared" si="12"/>
        <v>0</v>
      </c>
      <c r="AE27" s="89">
        <f t="shared" si="12"/>
        <v>0</v>
      </c>
      <c r="AF27" s="88">
        <f t="shared" si="12"/>
        <v>0</v>
      </c>
      <c r="AG27" s="89">
        <f t="shared" si="12"/>
        <v>0</v>
      </c>
      <c r="AH27" s="91"/>
      <c r="AI27" s="88">
        <f>+SUM(AI26)</f>
        <v>0</v>
      </c>
      <c r="AJ27" s="89">
        <f t="shared" ref="AJ27:AP27" si="13">+SUM(AJ26)</f>
        <v>0</v>
      </c>
      <c r="AK27" s="88">
        <f t="shared" si="13"/>
        <v>0</v>
      </c>
      <c r="AL27" s="89">
        <f t="shared" si="13"/>
        <v>0</v>
      </c>
      <c r="AM27" s="88">
        <f t="shared" si="13"/>
        <v>0</v>
      </c>
      <c r="AN27" s="89">
        <f t="shared" si="13"/>
        <v>0</v>
      </c>
      <c r="AO27" s="88">
        <f t="shared" si="13"/>
        <v>0</v>
      </c>
      <c r="AP27" s="89">
        <f t="shared" si="13"/>
        <v>0</v>
      </c>
      <c r="AQ27" s="92"/>
      <c r="AR27" s="88">
        <f>+SUM(AR26)</f>
        <v>0</v>
      </c>
      <c r="AS27" s="89">
        <f t="shared" ref="AS27:AY27" si="14">+SUM(AS26)</f>
        <v>0</v>
      </c>
      <c r="AT27" s="88">
        <f t="shared" si="14"/>
        <v>0</v>
      </c>
      <c r="AU27" s="89">
        <f t="shared" si="14"/>
        <v>0</v>
      </c>
      <c r="AV27" s="88">
        <f t="shared" si="14"/>
        <v>0</v>
      </c>
      <c r="AW27" s="89">
        <f t="shared" si="14"/>
        <v>0</v>
      </c>
      <c r="AX27" s="88">
        <f t="shared" si="14"/>
        <v>0</v>
      </c>
      <c r="AY27" s="89">
        <f t="shared" si="14"/>
        <v>0</v>
      </c>
      <c r="AZ27" s="81"/>
    </row>
    <row r="28" spans="1:53" s="61" customFormat="1">
      <c r="A28" s="68"/>
      <c r="B28" s="68"/>
      <c r="C28" s="83"/>
      <c r="D28" s="105"/>
      <c r="E28" s="110"/>
      <c r="F28" s="107"/>
      <c r="G28" s="85"/>
      <c r="H28" s="73"/>
      <c r="I28" s="74"/>
      <c r="J28" s="73"/>
      <c r="K28" s="74"/>
      <c r="L28" s="73"/>
      <c r="M28" s="74"/>
      <c r="N28" s="73"/>
      <c r="O28" s="74"/>
      <c r="P28" s="75"/>
      <c r="Q28" s="73"/>
      <c r="R28" s="75"/>
      <c r="S28" s="73"/>
      <c r="T28" s="74"/>
      <c r="U28" s="73"/>
      <c r="V28" s="74"/>
      <c r="W28" s="73"/>
      <c r="X28" s="74"/>
      <c r="Y28" s="62"/>
      <c r="Z28" s="73"/>
      <c r="AA28" s="74"/>
      <c r="AB28" s="73"/>
      <c r="AC28" s="74"/>
      <c r="AD28" s="73"/>
      <c r="AE28" s="74"/>
      <c r="AF28" s="73"/>
      <c r="AG28" s="74"/>
      <c r="AH28" s="62"/>
      <c r="AI28" s="73"/>
      <c r="AJ28" s="74"/>
      <c r="AK28" s="73"/>
      <c r="AL28" s="74"/>
      <c r="AM28" s="73"/>
      <c r="AN28" s="74"/>
      <c r="AO28" s="73"/>
      <c r="AP28" s="74"/>
      <c r="AQ28" s="62"/>
      <c r="AR28" s="73"/>
      <c r="AS28" s="74"/>
      <c r="AT28" s="73"/>
      <c r="AU28" s="75"/>
      <c r="AV28" s="73"/>
      <c r="AW28" s="74"/>
      <c r="AX28" s="73"/>
      <c r="AY28" s="74"/>
      <c r="BA28" s="63"/>
    </row>
    <row r="29" spans="1:53" s="61" customFormat="1">
      <c r="A29" s="68"/>
      <c r="B29" s="68"/>
      <c r="C29" s="83"/>
      <c r="D29" s="105"/>
      <c r="E29" s="110"/>
      <c r="F29" s="107"/>
      <c r="G29" s="85"/>
      <c r="H29" s="73"/>
      <c r="I29" s="74"/>
      <c r="J29" s="73"/>
      <c r="K29" s="74"/>
      <c r="L29" s="73"/>
      <c r="M29" s="74"/>
      <c r="N29" s="73"/>
      <c r="O29" s="74"/>
      <c r="P29" s="75"/>
      <c r="Q29" s="73"/>
      <c r="R29" s="75"/>
      <c r="S29" s="73"/>
      <c r="T29" s="74"/>
      <c r="U29" s="73"/>
      <c r="V29" s="74"/>
      <c r="W29" s="73"/>
      <c r="X29" s="74"/>
      <c r="Y29" s="62"/>
      <c r="Z29" s="73"/>
      <c r="AA29" s="74"/>
      <c r="AB29" s="73"/>
      <c r="AC29" s="74"/>
      <c r="AD29" s="73"/>
      <c r="AE29" s="74"/>
      <c r="AF29" s="73"/>
      <c r="AG29" s="74"/>
      <c r="AH29" s="62"/>
      <c r="AI29" s="73"/>
      <c r="AJ29" s="74"/>
      <c r="AK29" s="73"/>
      <c r="AL29" s="74"/>
      <c r="AM29" s="73"/>
      <c r="AN29" s="74"/>
      <c r="AO29" s="73"/>
      <c r="AP29" s="74"/>
      <c r="AQ29" s="62"/>
      <c r="AR29" s="73"/>
      <c r="AS29" s="74"/>
      <c r="AT29" s="73"/>
      <c r="AU29" s="75"/>
      <c r="AV29" s="73"/>
      <c r="AW29" s="74"/>
      <c r="AX29" s="73"/>
      <c r="AY29" s="74"/>
      <c r="BA29" s="63"/>
    </row>
    <row r="30" spans="1:53" s="61" customFormat="1">
      <c r="A30" s="68" t="s">
        <v>148</v>
      </c>
      <c r="B30" s="68">
        <v>613</v>
      </c>
      <c r="C30" s="69">
        <v>44042</v>
      </c>
      <c r="D30" s="105">
        <v>789</v>
      </c>
      <c r="E30" s="106" t="s">
        <v>76</v>
      </c>
      <c r="F30" s="107" t="s">
        <v>76</v>
      </c>
      <c r="G30" s="112" t="s">
        <v>81</v>
      </c>
      <c r="H30" s="73" t="s">
        <v>22</v>
      </c>
      <c r="I30" s="74" t="s">
        <v>22</v>
      </c>
      <c r="J30" s="73" t="s">
        <v>22</v>
      </c>
      <c r="K30" s="74" t="s">
        <v>22</v>
      </c>
      <c r="L30" s="73">
        <v>0</v>
      </c>
      <c r="M30" s="74">
        <v>0</v>
      </c>
      <c r="N30" s="73" t="s">
        <v>22</v>
      </c>
      <c r="O30" s="74" t="s">
        <v>22</v>
      </c>
      <c r="P30" s="73"/>
      <c r="Q30" s="73" t="s">
        <v>22</v>
      </c>
      <c r="R30" s="75" t="s">
        <v>22</v>
      </c>
      <c r="S30" s="73" t="s">
        <v>22</v>
      </c>
      <c r="T30" s="74" t="s">
        <v>22</v>
      </c>
      <c r="U30" s="73">
        <v>0</v>
      </c>
      <c r="V30" s="74">
        <v>0</v>
      </c>
      <c r="W30" s="73" t="s">
        <v>22</v>
      </c>
      <c r="X30" s="74" t="s">
        <v>22</v>
      </c>
      <c r="Y30" s="146"/>
      <c r="Z30" s="73" t="s">
        <v>22</v>
      </c>
      <c r="AA30" s="74" t="s">
        <v>22</v>
      </c>
      <c r="AB30" s="73" t="s">
        <v>22</v>
      </c>
      <c r="AC30" s="74" t="s">
        <v>22</v>
      </c>
      <c r="AD30" s="73">
        <v>0</v>
      </c>
      <c r="AE30" s="74">
        <v>0</v>
      </c>
      <c r="AF30" s="73" t="s">
        <v>22</v>
      </c>
      <c r="AG30" s="74" t="s">
        <v>22</v>
      </c>
      <c r="AH30" s="147"/>
      <c r="AI30" s="73" t="s">
        <v>22</v>
      </c>
      <c r="AJ30" s="74" t="s">
        <v>22</v>
      </c>
      <c r="AK30" s="73" t="s">
        <v>22</v>
      </c>
      <c r="AL30" s="74" t="s">
        <v>22</v>
      </c>
      <c r="AM30" s="73">
        <v>0</v>
      </c>
      <c r="AN30" s="74">
        <v>0</v>
      </c>
      <c r="AO30" s="73" t="s">
        <v>22</v>
      </c>
      <c r="AP30" s="74" t="s">
        <v>22</v>
      </c>
      <c r="AQ30" s="156"/>
      <c r="AR30" s="73" t="s">
        <v>22</v>
      </c>
      <c r="AS30" s="74" t="s">
        <v>22</v>
      </c>
      <c r="AT30" s="73" t="s">
        <v>22</v>
      </c>
      <c r="AU30" s="75" t="s">
        <v>22</v>
      </c>
      <c r="AV30" s="73">
        <v>0</v>
      </c>
      <c r="AW30" s="74">
        <v>0</v>
      </c>
      <c r="AX30" s="73" t="s">
        <v>22</v>
      </c>
      <c r="AY30" s="74" t="s">
        <v>22</v>
      </c>
      <c r="BA30" s="63"/>
    </row>
    <row r="31" spans="1:53" s="61" customFormat="1">
      <c r="A31" s="68" t="s">
        <v>103</v>
      </c>
      <c r="B31" s="68">
        <v>615</v>
      </c>
      <c r="C31" s="69">
        <v>44042</v>
      </c>
      <c r="D31" s="105">
        <v>971</v>
      </c>
      <c r="E31" s="106" t="s">
        <v>77</v>
      </c>
      <c r="F31" s="107" t="s">
        <v>77</v>
      </c>
      <c r="G31" s="112" t="s">
        <v>81</v>
      </c>
      <c r="H31" s="73" t="s">
        <v>21</v>
      </c>
      <c r="I31" s="74" t="s">
        <v>21</v>
      </c>
      <c r="J31" s="73" t="s">
        <v>21</v>
      </c>
      <c r="K31" s="74" t="s">
        <v>21</v>
      </c>
      <c r="L31" s="73">
        <v>0</v>
      </c>
      <c r="M31" s="74">
        <v>0</v>
      </c>
      <c r="N31" s="73" t="s">
        <v>21</v>
      </c>
      <c r="O31" s="74" t="s">
        <v>21</v>
      </c>
      <c r="P31" s="73"/>
      <c r="Q31" s="73" t="s">
        <v>21</v>
      </c>
      <c r="R31" s="75" t="s">
        <v>21</v>
      </c>
      <c r="S31" s="73" t="s">
        <v>21</v>
      </c>
      <c r="T31" s="74" t="s">
        <v>21</v>
      </c>
      <c r="U31" s="73">
        <v>0</v>
      </c>
      <c r="V31" s="74">
        <v>0</v>
      </c>
      <c r="W31" s="73" t="s">
        <v>21</v>
      </c>
      <c r="X31" s="74" t="s">
        <v>21</v>
      </c>
      <c r="Y31" s="146"/>
      <c r="Z31" s="73" t="s">
        <v>21</v>
      </c>
      <c r="AA31" s="74" t="s">
        <v>21</v>
      </c>
      <c r="AB31" s="73" t="s">
        <v>21</v>
      </c>
      <c r="AC31" s="74" t="s">
        <v>21</v>
      </c>
      <c r="AD31" s="73">
        <v>0</v>
      </c>
      <c r="AE31" s="74">
        <v>0</v>
      </c>
      <c r="AF31" s="73" t="s">
        <v>21</v>
      </c>
      <c r="AG31" s="74" t="s">
        <v>21</v>
      </c>
      <c r="AH31" s="147"/>
      <c r="AI31" s="73" t="s">
        <v>21</v>
      </c>
      <c r="AJ31" s="74" t="s">
        <v>21</v>
      </c>
      <c r="AK31" s="73" t="s">
        <v>21</v>
      </c>
      <c r="AL31" s="74" t="s">
        <v>21</v>
      </c>
      <c r="AM31" s="73">
        <v>0</v>
      </c>
      <c r="AN31" s="74">
        <v>0</v>
      </c>
      <c r="AO31" s="73" t="s">
        <v>21</v>
      </c>
      <c r="AP31" s="74" t="s">
        <v>21</v>
      </c>
      <c r="AQ31" s="156"/>
      <c r="AR31" s="73" t="s">
        <v>21</v>
      </c>
      <c r="AS31" s="74" t="s">
        <v>21</v>
      </c>
      <c r="AT31" s="73" t="s">
        <v>21</v>
      </c>
      <c r="AU31" s="75" t="s">
        <v>21</v>
      </c>
      <c r="AV31" s="73">
        <v>0</v>
      </c>
      <c r="AW31" s="74">
        <v>0</v>
      </c>
      <c r="AX31" s="73" t="s">
        <v>21</v>
      </c>
      <c r="AY31" s="74" t="s">
        <v>21</v>
      </c>
      <c r="BA31" s="63"/>
    </row>
    <row r="32" spans="1:53" s="61" customFormat="1">
      <c r="A32" s="68" t="s">
        <v>149</v>
      </c>
      <c r="B32" s="68">
        <v>636</v>
      </c>
      <c r="C32" s="69">
        <v>44048</v>
      </c>
      <c r="D32" s="167" t="s">
        <v>93</v>
      </c>
      <c r="E32" s="106" t="s">
        <v>121</v>
      </c>
      <c r="F32" s="107" t="s">
        <v>89</v>
      </c>
      <c r="G32" s="183" t="s">
        <v>81</v>
      </c>
      <c r="H32" s="168" t="s">
        <v>107</v>
      </c>
      <c r="I32" s="74"/>
      <c r="J32" s="73"/>
      <c r="K32" s="74"/>
      <c r="L32" s="73"/>
      <c r="M32" s="74"/>
      <c r="N32" s="73"/>
      <c r="O32" s="74"/>
      <c r="P32" s="73"/>
      <c r="Q32" s="73"/>
      <c r="R32" s="75"/>
      <c r="S32" s="73"/>
      <c r="T32" s="74"/>
      <c r="U32" s="73"/>
      <c r="V32" s="74"/>
      <c r="W32" s="73"/>
      <c r="X32" s="74"/>
      <c r="Y32" s="146"/>
      <c r="Z32" s="73"/>
      <c r="AA32" s="74"/>
      <c r="AB32" s="73"/>
      <c r="AC32" s="74"/>
      <c r="AD32" s="73"/>
      <c r="AE32" s="74"/>
      <c r="AF32" s="73"/>
      <c r="AG32" s="74"/>
      <c r="AH32" s="147"/>
      <c r="AI32" s="73"/>
      <c r="AJ32" s="74"/>
      <c r="AK32" s="73"/>
      <c r="AL32" s="74"/>
      <c r="AM32" s="73"/>
      <c r="AN32" s="74"/>
      <c r="AO32" s="73"/>
      <c r="AP32" s="74"/>
      <c r="AQ32" s="156"/>
      <c r="AR32" s="73"/>
      <c r="AS32" s="74"/>
      <c r="AT32" s="73"/>
      <c r="AU32" s="75"/>
      <c r="AV32" s="73"/>
      <c r="AW32" s="74"/>
      <c r="AX32" s="73"/>
      <c r="AY32" s="74"/>
      <c r="BA32" s="63"/>
    </row>
    <row r="33" spans="1:53" s="61" customFormat="1">
      <c r="A33" s="68" t="s">
        <v>151</v>
      </c>
      <c r="B33" s="68">
        <v>636</v>
      </c>
      <c r="C33" s="69">
        <v>44048</v>
      </c>
      <c r="D33" s="167" t="s">
        <v>92</v>
      </c>
      <c r="E33" s="106" t="s">
        <v>121</v>
      </c>
      <c r="F33" s="107" t="s">
        <v>89</v>
      </c>
      <c r="G33" s="183" t="s">
        <v>81</v>
      </c>
      <c r="H33" s="73" t="s">
        <v>24</v>
      </c>
      <c r="I33" s="74" t="s">
        <v>24</v>
      </c>
      <c r="J33" s="73" t="s">
        <v>24</v>
      </c>
      <c r="K33" s="74" t="s">
        <v>24</v>
      </c>
      <c r="L33" s="73" t="s">
        <v>24</v>
      </c>
      <c r="M33" s="74" t="s">
        <v>24</v>
      </c>
      <c r="N33" s="73" t="s">
        <v>24</v>
      </c>
      <c r="O33" s="74" t="s">
        <v>24</v>
      </c>
      <c r="P33" s="73"/>
      <c r="Q33" s="73" t="s">
        <v>24</v>
      </c>
      <c r="R33" s="75" t="s">
        <v>24</v>
      </c>
      <c r="S33" s="73" t="s">
        <v>24</v>
      </c>
      <c r="T33" s="74" t="s">
        <v>24</v>
      </c>
      <c r="U33" s="73" t="s">
        <v>24</v>
      </c>
      <c r="V33" s="74" t="s">
        <v>24</v>
      </c>
      <c r="W33" s="73" t="s">
        <v>24</v>
      </c>
      <c r="X33" s="74" t="s">
        <v>24</v>
      </c>
      <c r="Y33" s="146"/>
      <c r="Z33" s="73" t="s">
        <v>24</v>
      </c>
      <c r="AA33" s="74" t="s">
        <v>24</v>
      </c>
      <c r="AB33" s="73" t="s">
        <v>24</v>
      </c>
      <c r="AC33" s="74" t="s">
        <v>24</v>
      </c>
      <c r="AD33" s="73" t="s">
        <v>24</v>
      </c>
      <c r="AE33" s="74" t="s">
        <v>24</v>
      </c>
      <c r="AF33" s="73" t="s">
        <v>24</v>
      </c>
      <c r="AG33" s="74" t="s">
        <v>24</v>
      </c>
      <c r="AH33" s="147"/>
      <c r="AI33" s="73" t="s">
        <v>24</v>
      </c>
      <c r="AJ33" s="74" t="s">
        <v>24</v>
      </c>
      <c r="AK33" s="73" t="s">
        <v>24</v>
      </c>
      <c r="AL33" s="74" t="s">
        <v>24</v>
      </c>
      <c r="AM33" s="73" t="s">
        <v>24</v>
      </c>
      <c r="AN33" s="74" t="s">
        <v>24</v>
      </c>
      <c r="AO33" s="73" t="s">
        <v>24</v>
      </c>
      <c r="AP33" s="74" t="s">
        <v>24</v>
      </c>
      <c r="AQ33" s="156"/>
      <c r="AR33" s="73" t="s">
        <v>24</v>
      </c>
      <c r="AS33" s="74" t="s">
        <v>24</v>
      </c>
      <c r="AT33" s="73" t="s">
        <v>24</v>
      </c>
      <c r="AU33" s="75" t="s">
        <v>24</v>
      </c>
      <c r="AV33" s="73" t="s">
        <v>24</v>
      </c>
      <c r="AW33" s="74" t="s">
        <v>24</v>
      </c>
      <c r="AX33" s="73" t="s">
        <v>24</v>
      </c>
      <c r="AY33" s="74" t="s">
        <v>24</v>
      </c>
      <c r="BA33" s="63"/>
    </row>
    <row r="34" spans="1:53" s="53" customFormat="1">
      <c r="A34" s="68"/>
      <c r="B34" s="68"/>
      <c r="C34" s="69"/>
      <c r="D34" s="70"/>
      <c r="E34" s="71"/>
      <c r="F34" s="72"/>
      <c r="G34" s="87" t="s">
        <v>18</v>
      </c>
      <c r="H34" s="88">
        <f>+SUM(H30:H33)</f>
        <v>0</v>
      </c>
      <c r="I34" s="89">
        <f t="shared" ref="I34:O34" si="15">+SUM(I30:I33)</f>
        <v>0</v>
      </c>
      <c r="J34" s="88">
        <f t="shared" si="15"/>
        <v>0</v>
      </c>
      <c r="K34" s="89">
        <f t="shared" si="15"/>
        <v>0</v>
      </c>
      <c r="L34" s="88">
        <f t="shared" si="15"/>
        <v>0</v>
      </c>
      <c r="M34" s="89">
        <f t="shared" si="15"/>
        <v>0</v>
      </c>
      <c r="N34" s="88">
        <f t="shared" si="15"/>
        <v>0</v>
      </c>
      <c r="O34" s="89">
        <f t="shared" si="15"/>
        <v>0</v>
      </c>
      <c r="P34" s="90"/>
      <c r="Q34" s="88">
        <f>+SUM(Q30:Q33)</f>
        <v>0</v>
      </c>
      <c r="R34" s="89">
        <f t="shared" ref="R34:X34" si="16">+SUM(R30:R33)</f>
        <v>0</v>
      </c>
      <c r="S34" s="88">
        <f t="shared" si="16"/>
        <v>0</v>
      </c>
      <c r="T34" s="89">
        <f t="shared" si="16"/>
        <v>0</v>
      </c>
      <c r="U34" s="88">
        <f t="shared" si="16"/>
        <v>0</v>
      </c>
      <c r="V34" s="89">
        <f t="shared" si="16"/>
        <v>0</v>
      </c>
      <c r="W34" s="88">
        <f t="shared" si="16"/>
        <v>0</v>
      </c>
      <c r="X34" s="89">
        <f t="shared" si="16"/>
        <v>0</v>
      </c>
      <c r="Y34" s="91"/>
      <c r="Z34" s="88">
        <f>+SUM(Z30:Z33)</f>
        <v>0</v>
      </c>
      <c r="AA34" s="89">
        <f t="shared" ref="AA34:AG34" si="17">+SUM(AA30:AA33)</f>
        <v>0</v>
      </c>
      <c r="AB34" s="88">
        <f t="shared" si="17"/>
        <v>0</v>
      </c>
      <c r="AC34" s="89">
        <f t="shared" si="17"/>
        <v>0</v>
      </c>
      <c r="AD34" s="88">
        <f t="shared" si="17"/>
        <v>0</v>
      </c>
      <c r="AE34" s="89">
        <f t="shared" si="17"/>
        <v>0</v>
      </c>
      <c r="AF34" s="88">
        <f t="shared" si="17"/>
        <v>0</v>
      </c>
      <c r="AG34" s="89">
        <f t="shared" si="17"/>
        <v>0</v>
      </c>
      <c r="AH34" s="91"/>
      <c r="AI34" s="88">
        <f>+SUM(AI30:AI33)</f>
        <v>0</v>
      </c>
      <c r="AJ34" s="89">
        <f t="shared" ref="AJ34:AP34" si="18">+SUM(AJ30:AJ33)</f>
        <v>0</v>
      </c>
      <c r="AK34" s="88">
        <f t="shared" si="18"/>
        <v>0</v>
      </c>
      <c r="AL34" s="89">
        <f t="shared" si="18"/>
        <v>0</v>
      </c>
      <c r="AM34" s="88">
        <f t="shared" si="18"/>
        <v>0</v>
      </c>
      <c r="AN34" s="89">
        <f t="shared" si="18"/>
        <v>0</v>
      </c>
      <c r="AO34" s="88">
        <f t="shared" si="18"/>
        <v>0</v>
      </c>
      <c r="AP34" s="89">
        <f t="shared" si="18"/>
        <v>0</v>
      </c>
      <c r="AQ34" s="92"/>
      <c r="AR34" s="88">
        <f>+SUM(AR30:AR33)</f>
        <v>0</v>
      </c>
      <c r="AS34" s="89">
        <f t="shared" ref="AS34:AY34" si="19">+SUM(AS30:AS33)</f>
        <v>0</v>
      </c>
      <c r="AT34" s="88">
        <f t="shared" si="19"/>
        <v>0</v>
      </c>
      <c r="AU34" s="89">
        <f t="shared" si="19"/>
        <v>0</v>
      </c>
      <c r="AV34" s="88">
        <f t="shared" si="19"/>
        <v>0</v>
      </c>
      <c r="AW34" s="89">
        <f t="shared" si="19"/>
        <v>0</v>
      </c>
      <c r="AX34" s="88">
        <f t="shared" si="19"/>
        <v>0</v>
      </c>
      <c r="AY34" s="89">
        <f t="shared" si="19"/>
        <v>0</v>
      </c>
      <c r="AZ34" s="81"/>
    </row>
    <row r="35" spans="1:53" s="61" customFormat="1">
      <c r="A35" s="68"/>
      <c r="B35" s="68"/>
      <c r="C35" s="69"/>
      <c r="D35" s="167"/>
      <c r="E35" s="106"/>
      <c r="F35" s="107"/>
      <c r="G35" s="183"/>
      <c r="H35" s="73"/>
      <c r="I35" s="74"/>
      <c r="J35" s="73"/>
      <c r="K35" s="74"/>
      <c r="L35" s="73"/>
      <c r="M35" s="74"/>
      <c r="N35" s="73"/>
      <c r="O35" s="74"/>
      <c r="P35" s="73"/>
      <c r="Q35" s="73"/>
      <c r="R35" s="75"/>
      <c r="S35" s="73"/>
      <c r="T35" s="74"/>
      <c r="U35" s="73"/>
      <c r="V35" s="74"/>
      <c r="W35" s="73"/>
      <c r="X35" s="74"/>
      <c r="Y35" s="146"/>
      <c r="Z35" s="73"/>
      <c r="AA35" s="74"/>
      <c r="AB35" s="73"/>
      <c r="AC35" s="74"/>
      <c r="AD35" s="73"/>
      <c r="AE35" s="74"/>
      <c r="AF35" s="73"/>
      <c r="AG35" s="74"/>
      <c r="AH35" s="147"/>
      <c r="AI35" s="73"/>
      <c r="AJ35" s="74"/>
      <c r="AK35" s="73"/>
      <c r="AL35" s="74"/>
      <c r="AM35" s="73"/>
      <c r="AN35" s="74"/>
      <c r="AO35" s="73"/>
      <c r="AP35" s="74"/>
      <c r="AQ35" s="156"/>
      <c r="AR35" s="73"/>
      <c r="AS35" s="74"/>
      <c r="AT35" s="73"/>
      <c r="AU35" s="75"/>
      <c r="AV35" s="73"/>
      <c r="AW35" s="74"/>
      <c r="AX35" s="73"/>
      <c r="AY35" s="74"/>
      <c r="BA35" s="63"/>
    </row>
    <row r="36" spans="1:53" s="61" customFormat="1">
      <c r="A36" s="68"/>
      <c r="B36" s="68"/>
      <c r="C36" s="69"/>
      <c r="D36" s="167"/>
      <c r="E36" s="106"/>
      <c r="F36" s="107"/>
      <c r="G36" s="183"/>
      <c r="H36" s="73"/>
      <c r="I36" s="74"/>
      <c r="J36" s="73"/>
      <c r="K36" s="74"/>
      <c r="L36" s="73"/>
      <c r="M36" s="74"/>
      <c r="N36" s="73"/>
      <c r="O36" s="74"/>
      <c r="P36" s="73"/>
      <c r="Q36" s="73"/>
      <c r="R36" s="75"/>
      <c r="S36" s="73"/>
      <c r="T36" s="74"/>
      <c r="U36" s="73"/>
      <c r="V36" s="74"/>
      <c r="W36" s="73"/>
      <c r="X36" s="74"/>
      <c r="Y36" s="146"/>
      <c r="Z36" s="73"/>
      <c r="AA36" s="74"/>
      <c r="AB36" s="73"/>
      <c r="AC36" s="74"/>
      <c r="AD36" s="73"/>
      <c r="AE36" s="74"/>
      <c r="AF36" s="73"/>
      <c r="AG36" s="74"/>
      <c r="AH36" s="147"/>
      <c r="AI36" s="73"/>
      <c r="AJ36" s="74"/>
      <c r="AK36" s="73"/>
      <c r="AL36" s="74"/>
      <c r="AM36" s="73"/>
      <c r="AN36" s="74"/>
      <c r="AO36" s="73"/>
      <c r="AP36" s="74"/>
      <c r="AQ36" s="156"/>
      <c r="AR36" s="73"/>
      <c r="AS36" s="74"/>
      <c r="AT36" s="73"/>
      <c r="AU36" s="75"/>
      <c r="AV36" s="73"/>
      <c r="AW36" s="74"/>
      <c r="AX36" s="73"/>
      <c r="AY36" s="74"/>
      <c r="BA36" s="63"/>
    </row>
    <row r="37" spans="1:53" s="61" customFormat="1">
      <c r="A37" s="68" t="s">
        <v>63</v>
      </c>
      <c r="B37" s="68">
        <v>538</v>
      </c>
      <c r="C37" s="69">
        <v>43889</v>
      </c>
      <c r="D37" s="105">
        <v>7097</v>
      </c>
      <c r="E37" s="106" t="s">
        <v>62</v>
      </c>
      <c r="F37" s="107" t="s">
        <v>130</v>
      </c>
      <c r="G37" s="112" t="s">
        <v>134</v>
      </c>
      <c r="H37" s="73" t="s">
        <v>23</v>
      </c>
      <c r="I37" s="74" t="s">
        <v>23</v>
      </c>
      <c r="J37" s="73" t="s">
        <v>23</v>
      </c>
      <c r="K37" s="74" t="s">
        <v>23</v>
      </c>
      <c r="L37" s="73">
        <v>0</v>
      </c>
      <c r="M37" s="74">
        <v>0</v>
      </c>
      <c r="N37" s="73" t="s">
        <v>23</v>
      </c>
      <c r="O37" s="74" t="s">
        <v>23</v>
      </c>
      <c r="P37" s="73"/>
      <c r="Q37" s="73" t="s">
        <v>23</v>
      </c>
      <c r="R37" s="75" t="s">
        <v>23</v>
      </c>
      <c r="S37" s="73" t="s">
        <v>23</v>
      </c>
      <c r="T37" s="74" t="s">
        <v>23</v>
      </c>
      <c r="U37" s="73">
        <v>0</v>
      </c>
      <c r="V37" s="74">
        <v>0</v>
      </c>
      <c r="W37" s="73" t="s">
        <v>23</v>
      </c>
      <c r="X37" s="74" t="s">
        <v>23</v>
      </c>
      <c r="Y37" s="146"/>
      <c r="Z37" s="73" t="s">
        <v>23</v>
      </c>
      <c r="AA37" s="74" t="s">
        <v>23</v>
      </c>
      <c r="AB37" s="73" t="s">
        <v>23</v>
      </c>
      <c r="AC37" s="74" t="s">
        <v>23</v>
      </c>
      <c r="AD37" s="73">
        <v>0</v>
      </c>
      <c r="AE37" s="74">
        <v>0</v>
      </c>
      <c r="AF37" s="73" t="s">
        <v>23</v>
      </c>
      <c r="AG37" s="74" t="s">
        <v>23</v>
      </c>
      <c r="AH37" s="147"/>
      <c r="AI37" s="73" t="s">
        <v>23</v>
      </c>
      <c r="AJ37" s="74" t="s">
        <v>23</v>
      </c>
      <c r="AK37" s="73" t="s">
        <v>23</v>
      </c>
      <c r="AL37" s="74" t="s">
        <v>23</v>
      </c>
      <c r="AM37" s="73">
        <v>0</v>
      </c>
      <c r="AN37" s="74">
        <v>0</v>
      </c>
      <c r="AO37" s="73" t="s">
        <v>23</v>
      </c>
      <c r="AP37" s="74" t="s">
        <v>23</v>
      </c>
      <c r="AQ37" s="156"/>
      <c r="AR37" s="73" t="s">
        <v>23</v>
      </c>
      <c r="AS37" s="74" t="s">
        <v>23</v>
      </c>
      <c r="AT37" s="73" t="s">
        <v>23</v>
      </c>
      <c r="AU37" s="75" t="s">
        <v>23</v>
      </c>
      <c r="AV37" s="73">
        <v>0</v>
      </c>
      <c r="AW37" s="74">
        <v>0</v>
      </c>
      <c r="AX37" s="73" t="s">
        <v>23</v>
      </c>
      <c r="AY37" s="74" t="s">
        <v>23</v>
      </c>
      <c r="BA37" s="63"/>
    </row>
    <row r="38" spans="1:53" s="53" customFormat="1">
      <c r="A38" s="68"/>
      <c r="B38" s="68"/>
      <c r="C38" s="69"/>
      <c r="D38" s="70"/>
      <c r="E38" s="71"/>
      <c r="F38" s="72"/>
      <c r="G38" s="87" t="s">
        <v>18</v>
      </c>
      <c r="H38" s="88">
        <f>+SUM(H37)</f>
        <v>0</v>
      </c>
      <c r="I38" s="89">
        <f t="shared" ref="I38:O38" si="20">+SUM(I37)</f>
        <v>0</v>
      </c>
      <c r="J38" s="88">
        <f t="shared" si="20"/>
        <v>0</v>
      </c>
      <c r="K38" s="89">
        <f t="shared" si="20"/>
        <v>0</v>
      </c>
      <c r="L38" s="88">
        <f t="shared" si="20"/>
        <v>0</v>
      </c>
      <c r="M38" s="89">
        <f t="shared" si="20"/>
        <v>0</v>
      </c>
      <c r="N38" s="88">
        <f t="shared" si="20"/>
        <v>0</v>
      </c>
      <c r="O38" s="89">
        <f t="shared" si="20"/>
        <v>0</v>
      </c>
      <c r="P38" s="90"/>
      <c r="Q38" s="88">
        <f>+SUM(Q37)</f>
        <v>0</v>
      </c>
      <c r="R38" s="89">
        <f t="shared" ref="R38:X38" si="21">+SUM(R37)</f>
        <v>0</v>
      </c>
      <c r="S38" s="88">
        <f t="shared" si="21"/>
        <v>0</v>
      </c>
      <c r="T38" s="89">
        <f t="shared" si="21"/>
        <v>0</v>
      </c>
      <c r="U38" s="88">
        <f t="shared" si="21"/>
        <v>0</v>
      </c>
      <c r="V38" s="89">
        <f t="shared" si="21"/>
        <v>0</v>
      </c>
      <c r="W38" s="88">
        <f t="shared" si="21"/>
        <v>0</v>
      </c>
      <c r="X38" s="89">
        <f t="shared" si="21"/>
        <v>0</v>
      </c>
      <c r="Y38" s="91"/>
      <c r="Z38" s="88">
        <f>+SUM(Z37)</f>
        <v>0</v>
      </c>
      <c r="AA38" s="89">
        <f t="shared" ref="AA38:AG38" si="22">+SUM(AA37)</f>
        <v>0</v>
      </c>
      <c r="AB38" s="88">
        <f t="shared" si="22"/>
        <v>0</v>
      </c>
      <c r="AC38" s="89">
        <f t="shared" si="22"/>
        <v>0</v>
      </c>
      <c r="AD38" s="88">
        <f t="shared" si="22"/>
        <v>0</v>
      </c>
      <c r="AE38" s="89">
        <f t="shared" si="22"/>
        <v>0</v>
      </c>
      <c r="AF38" s="88">
        <f t="shared" si="22"/>
        <v>0</v>
      </c>
      <c r="AG38" s="89">
        <f t="shared" si="22"/>
        <v>0</v>
      </c>
      <c r="AH38" s="91"/>
      <c r="AI38" s="88">
        <f>+SUM(AI37)</f>
        <v>0</v>
      </c>
      <c r="AJ38" s="89">
        <f t="shared" ref="AJ38:AP38" si="23">+SUM(AJ37)</f>
        <v>0</v>
      </c>
      <c r="AK38" s="88">
        <f t="shared" si="23"/>
        <v>0</v>
      </c>
      <c r="AL38" s="89">
        <f t="shared" si="23"/>
        <v>0</v>
      </c>
      <c r="AM38" s="88">
        <f t="shared" si="23"/>
        <v>0</v>
      </c>
      <c r="AN38" s="89">
        <f t="shared" si="23"/>
        <v>0</v>
      </c>
      <c r="AO38" s="88">
        <f t="shared" si="23"/>
        <v>0</v>
      </c>
      <c r="AP38" s="89">
        <f t="shared" si="23"/>
        <v>0</v>
      </c>
      <c r="AQ38" s="92"/>
      <c r="AR38" s="88">
        <f>+SUM(AR37)</f>
        <v>0</v>
      </c>
      <c r="AS38" s="89">
        <f t="shared" ref="AS38:AY38" si="24">+SUM(AS37)</f>
        <v>0</v>
      </c>
      <c r="AT38" s="88">
        <f t="shared" si="24"/>
        <v>0</v>
      </c>
      <c r="AU38" s="89">
        <f t="shared" si="24"/>
        <v>0</v>
      </c>
      <c r="AV38" s="88">
        <f t="shared" si="24"/>
        <v>0</v>
      </c>
      <c r="AW38" s="89">
        <f t="shared" si="24"/>
        <v>0</v>
      </c>
      <c r="AX38" s="88">
        <f t="shared" si="24"/>
        <v>0</v>
      </c>
      <c r="AY38" s="89">
        <f t="shared" si="24"/>
        <v>0</v>
      </c>
      <c r="AZ38" s="81"/>
    </row>
    <row r="39" spans="1:53" s="61" customFormat="1">
      <c r="A39" s="68"/>
      <c r="B39" s="68"/>
      <c r="C39" s="69"/>
      <c r="D39" s="105"/>
      <c r="E39" s="106"/>
      <c r="F39" s="107"/>
      <c r="G39" s="112"/>
      <c r="H39" s="73"/>
      <c r="I39" s="74"/>
      <c r="J39" s="73"/>
      <c r="K39" s="74"/>
      <c r="L39" s="73"/>
      <c r="M39" s="74"/>
      <c r="N39" s="73"/>
      <c r="O39" s="74"/>
      <c r="P39" s="73"/>
      <c r="Q39" s="73"/>
      <c r="R39" s="75"/>
      <c r="S39" s="73"/>
      <c r="T39" s="74"/>
      <c r="U39" s="73"/>
      <c r="V39" s="74"/>
      <c r="W39" s="73"/>
      <c r="X39" s="74"/>
      <c r="Y39" s="146"/>
      <c r="Z39" s="73"/>
      <c r="AA39" s="74"/>
      <c r="AB39" s="73"/>
      <c r="AC39" s="74"/>
      <c r="AD39" s="73"/>
      <c r="AE39" s="74"/>
      <c r="AF39" s="73"/>
      <c r="AG39" s="74"/>
      <c r="AH39" s="147"/>
      <c r="AI39" s="73"/>
      <c r="AJ39" s="74"/>
      <c r="AK39" s="73"/>
      <c r="AL39" s="74"/>
      <c r="AM39" s="73"/>
      <c r="AN39" s="74"/>
      <c r="AO39" s="73"/>
      <c r="AP39" s="74"/>
      <c r="AQ39" s="156"/>
      <c r="AR39" s="73"/>
      <c r="AS39" s="74"/>
      <c r="AT39" s="73"/>
      <c r="AU39" s="75"/>
      <c r="AV39" s="73"/>
      <c r="AW39" s="74"/>
      <c r="AX39" s="73"/>
      <c r="AY39" s="74"/>
      <c r="BA39" s="63"/>
    </row>
    <row r="40" spans="1:53" s="61" customFormat="1">
      <c r="A40" s="68"/>
      <c r="B40" s="68"/>
      <c r="C40" s="69"/>
      <c r="D40" s="105"/>
      <c r="E40" s="106"/>
      <c r="F40" s="107"/>
      <c r="G40" s="112"/>
      <c r="H40" s="73"/>
      <c r="I40" s="74"/>
      <c r="J40" s="73"/>
      <c r="K40" s="74"/>
      <c r="L40" s="73"/>
      <c r="M40" s="74"/>
      <c r="N40" s="73"/>
      <c r="O40" s="74"/>
      <c r="P40" s="73"/>
      <c r="Q40" s="73"/>
      <c r="R40" s="75"/>
      <c r="S40" s="73"/>
      <c r="T40" s="74"/>
      <c r="U40" s="73"/>
      <c r="V40" s="74"/>
      <c r="W40" s="73"/>
      <c r="X40" s="74"/>
      <c r="Y40" s="146"/>
      <c r="Z40" s="73"/>
      <c r="AA40" s="74"/>
      <c r="AB40" s="73"/>
      <c r="AC40" s="74"/>
      <c r="AD40" s="73"/>
      <c r="AE40" s="74"/>
      <c r="AF40" s="73"/>
      <c r="AG40" s="74"/>
      <c r="AH40" s="147"/>
      <c r="AI40" s="73"/>
      <c r="AJ40" s="74"/>
      <c r="AK40" s="73"/>
      <c r="AL40" s="74"/>
      <c r="AM40" s="73"/>
      <c r="AN40" s="74"/>
      <c r="AO40" s="73"/>
      <c r="AP40" s="74"/>
      <c r="AQ40" s="156"/>
      <c r="AR40" s="73"/>
      <c r="AS40" s="74"/>
      <c r="AT40" s="73"/>
      <c r="AU40" s="75"/>
      <c r="AV40" s="73"/>
      <c r="AW40" s="74"/>
      <c r="AX40" s="73"/>
      <c r="AY40" s="74"/>
      <c r="BA40" s="63"/>
    </row>
    <row r="41" spans="1:53" s="61" customFormat="1">
      <c r="A41" s="68" t="s">
        <v>150</v>
      </c>
      <c r="B41" s="68">
        <v>617</v>
      </c>
      <c r="C41" s="69">
        <v>44042</v>
      </c>
      <c r="D41" s="105">
        <v>133</v>
      </c>
      <c r="E41" s="107" t="s">
        <v>78</v>
      </c>
      <c r="F41" s="107" t="s">
        <v>78</v>
      </c>
      <c r="G41" s="112" t="s">
        <v>55</v>
      </c>
      <c r="H41" s="73">
        <v>0</v>
      </c>
      <c r="I41" s="74">
        <v>0</v>
      </c>
      <c r="J41" s="73">
        <v>0</v>
      </c>
      <c r="K41" s="74">
        <v>0</v>
      </c>
      <c r="L41" s="73" t="s">
        <v>23</v>
      </c>
      <c r="M41" s="74" t="s">
        <v>23</v>
      </c>
      <c r="N41" s="73" t="s">
        <v>23</v>
      </c>
      <c r="O41" s="74" t="s">
        <v>23</v>
      </c>
      <c r="P41" s="73"/>
      <c r="Q41" s="73">
        <v>0</v>
      </c>
      <c r="R41" s="75">
        <v>0</v>
      </c>
      <c r="S41" s="73">
        <v>0</v>
      </c>
      <c r="T41" s="74">
        <v>0</v>
      </c>
      <c r="U41" s="73" t="s">
        <v>23</v>
      </c>
      <c r="V41" s="74" t="s">
        <v>23</v>
      </c>
      <c r="W41" s="73" t="s">
        <v>23</v>
      </c>
      <c r="X41" s="74" t="s">
        <v>23</v>
      </c>
      <c r="Y41" s="146"/>
      <c r="Z41" s="73">
        <v>0</v>
      </c>
      <c r="AA41" s="74">
        <v>0</v>
      </c>
      <c r="AB41" s="73">
        <v>0</v>
      </c>
      <c r="AC41" s="74">
        <v>0</v>
      </c>
      <c r="AD41" s="73" t="s">
        <v>23</v>
      </c>
      <c r="AE41" s="74" t="s">
        <v>23</v>
      </c>
      <c r="AF41" s="73" t="s">
        <v>23</v>
      </c>
      <c r="AG41" s="74" t="s">
        <v>23</v>
      </c>
      <c r="AH41" s="147"/>
      <c r="AI41" s="73">
        <v>0</v>
      </c>
      <c r="AJ41" s="74">
        <v>0</v>
      </c>
      <c r="AK41" s="73">
        <v>0</v>
      </c>
      <c r="AL41" s="74">
        <v>0</v>
      </c>
      <c r="AM41" s="73" t="s">
        <v>23</v>
      </c>
      <c r="AN41" s="74" t="s">
        <v>23</v>
      </c>
      <c r="AO41" s="73" t="s">
        <v>23</v>
      </c>
      <c r="AP41" s="74" t="s">
        <v>23</v>
      </c>
      <c r="AQ41" s="156"/>
      <c r="AR41" s="73">
        <v>0</v>
      </c>
      <c r="AS41" s="74">
        <v>0</v>
      </c>
      <c r="AT41" s="73">
        <v>0</v>
      </c>
      <c r="AU41" s="75">
        <v>0</v>
      </c>
      <c r="AV41" s="73" t="s">
        <v>23</v>
      </c>
      <c r="AW41" s="74" t="s">
        <v>23</v>
      </c>
      <c r="AX41" s="73" t="s">
        <v>23</v>
      </c>
      <c r="AY41" s="74" t="s">
        <v>23</v>
      </c>
      <c r="BA41" s="63"/>
    </row>
    <row r="42" spans="1:53" s="61" customFormat="1">
      <c r="A42" s="68" t="s">
        <v>96</v>
      </c>
      <c r="B42" s="68">
        <v>584</v>
      </c>
      <c r="C42" s="83">
        <v>44019</v>
      </c>
      <c r="D42" s="105">
        <v>1066</v>
      </c>
      <c r="E42" s="110" t="s">
        <v>50</v>
      </c>
      <c r="F42" s="107" t="s">
        <v>50</v>
      </c>
      <c r="G42" s="85" t="s">
        <v>55</v>
      </c>
      <c r="H42" s="73">
        <v>0</v>
      </c>
      <c r="I42" s="74">
        <v>0</v>
      </c>
      <c r="J42" s="73">
        <v>0</v>
      </c>
      <c r="K42" s="74">
        <v>0</v>
      </c>
      <c r="L42" s="73" t="s">
        <v>27</v>
      </c>
      <c r="M42" s="74" t="s">
        <v>27</v>
      </c>
      <c r="N42" s="73" t="s">
        <v>27</v>
      </c>
      <c r="O42" s="74" t="s">
        <v>27</v>
      </c>
      <c r="P42" s="75"/>
      <c r="Q42" s="73">
        <v>0</v>
      </c>
      <c r="R42" s="75">
        <v>0</v>
      </c>
      <c r="S42" s="73">
        <v>0</v>
      </c>
      <c r="T42" s="74">
        <v>0</v>
      </c>
      <c r="U42" s="73" t="s">
        <v>27</v>
      </c>
      <c r="V42" s="74" t="s">
        <v>27</v>
      </c>
      <c r="W42" s="73" t="s">
        <v>27</v>
      </c>
      <c r="X42" s="74" t="s">
        <v>27</v>
      </c>
      <c r="Y42" s="62"/>
      <c r="Z42" s="73">
        <v>0</v>
      </c>
      <c r="AA42" s="74">
        <v>0</v>
      </c>
      <c r="AB42" s="73">
        <v>0</v>
      </c>
      <c r="AC42" s="74">
        <v>0</v>
      </c>
      <c r="AD42" s="73" t="s">
        <v>27</v>
      </c>
      <c r="AE42" s="74" t="s">
        <v>27</v>
      </c>
      <c r="AF42" s="73" t="s">
        <v>27</v>
      </c>
      <c r="AG42" s="74" t="s">
        <v>27</v>
      </c>
      <c r="AH42" s="62"/>
      <c r="AI42" s="73">
        <v>0</v>
      </c>
      <c r="AJ42" s="74">
        <v>0</v>
      </c>
      <c r="AK42" s="73">
        <v>0</v>
      </c>
      <c r="AL42" s="74">
        <v>0</v>
      </c>
      <c r="AM42" s="73" t="s">
        <v>27</v>
      </c>
      <c r="AN42" s="74" t="s">
        <v>27</v>
      </c>
      <c r="AO42" s="73" t="s">
        <v>27</v>
      </c>
      <c r="AP42" s="74" t="s">
        <v>27</v>
      </c>
      <c r="AQ42" s="62"/>
      <c r="AR42" s="73">
        <v>0</v>
      </c>
      <c r="AS42" s="74">
        <v>0</v>
      </c>
      <c r="AT42" s="73">
        <v>0</v>
      </c>
      <c r="AU42" s="75">
        <v>0</v>
      </c>
      <c r="AV42" s="73" t="s">
        <v>27</v>
      </c>
      <c r="AW42" s="74" t="s">
        <v>27</v>
      </c>
      <c r="AX42" s="73" t="s">
        <v>27</v>
      </c>
      <c r="AY42" s="74" t="s">
        <v>27</v>
      </c>
      <c r="BA42" s="63"/>
    </row>
    <row r="43" spans="1:53" s="53" customFormat="1">
      <c r="A43" s="68"/>
      <c r="B43" s="68"/>
      <c r="C43" s="69"/>
      <c r="D43" s="70"/>
      <c r="E43" s="71"/>
      <c r="F43" s="72"/>
      <c r="G43" s="87" t="s">
        <v>18</v>
      </c>
      <c r="H43" s="88">
        <f>+SUM(H41:H42)</f>
        <v>0</v>
      </c>
      <c r="I43" s="89">
        <f t="shared" ref="I43:O43" si="25">+SUM(I41:I42)</f>
        <v>0</v>
      </c>
      <c r="J43" s="88">
        <f t="shared" si="25"/>
        <v>0</v>
      </c>
      <c r="K43" s="89">
        <f t="shared" si="25"/>
        <v>0</v>
      </c>
      <c r="L43" s="88">
        <f t="shared" si="25"/>
        <v>0</v>
      </c>
      <c r="M43" s="89">
        <f t="shared" si="25"/>
        <v>0</v>
      </c>
      <c r="N43" s="88">
        <f t="shared" si="25"/>
        <v>0</v>
      </c>
      <c r="O43" s="89">
        <f t="shared" si="25"/>
        <v>0</v>
      </c>
      <c r="P43" s="90"/>
      <c r="Q43" s="88">
        <f>+SUM(Q41:Q42)</f>
        <v>0</v>
      </c>
      <c r="R43" s="89">
        <f t="shared" ref="R43:X43" si="26">+SUM(R41:R42)</f>
        <v>0</v>
      </c>
      <c r="S43" s="88">
        <f t="shared" si="26"/>
        <v>0</v>
      </c>
      <c r="T43" s="89">
        <f t="shared" si="26"/>
        <v>0</v>
      </c>
      <c r="U43" s="88">
        <f t="shared" si="26"/>
        <v>0</v>
      </c>
      <c r="V43" s="89">
        <f t="shared" si="26"/>
        <v>0</v>
      </c>
      <c r="W43" s="88">
        <f t="shared" si="26"/>
        <v>0</v>
      </c>
      <c r="X43" s="89">
        <f t="shared" si="26"/>
        <v>0</v>
      </c>
      <c r="Y43" s="91"/>
      <c r="Z43" s="88">
        <f>+SUM(Z41:Z42)</f>
        <v>0</v>
      </c>
      <c r="AA43" s="89">
        <f t="shared" ref="AA43:AG43" si="27">+SUM(AA41:AA42)</f>
        <v>0</v>
      </c>
      <c r="AB43" s="88">
        <f t="shared" si="27"/>
        <v>0</v>
      </c>
      <c r="AC43" s="89">
        <f t="shared" si="27"/>
        <v>0</v>
      </c>
      <c r="AD43" s="88">
        <f t="shared" si="27"/>
        <v>0</v>
      </c>
      <c r="AE43" s="89">
        <f t="shared" si="27"/>
        <v>0</v>
      </c>
      <c r="AF43" s="88">
        <f t="shared" si="27"/>
        <v>0</v>
      </c>
      <c r="AG43" s="89">
        <f t="shared" si="27"/>
        <v>0</v>
      </c>
      <c r="AH43" s="91"/>
      <c r="AI43" s="88">
        <f>+SUM(AI41:AI42)</f>
        <v>0</v>
      </c>
      <c r="AJ43" s="89">
        <f t="shared" ref="AJ43:AP43" si="28">+SUM(AJ41:AJ42)</f>
        <v>0</v>
      </c>
      <c r="AK43" s="88">
        <f t="shared" si="28"/>
        <v>0</v>
      </c>
      <c r="AL43" s="89">
        <f t="shared" si="28"/>
        <v>0</v>
      </c>
      <c r="AM43" s="88">
        <f t="shared" si="28"/>
        <v>0</v>
      </c>
      <c r="AN43" s="89">
        <f t="shared" si="28"/>
        <v>0</v>
      </c>
      <c r="AO43" s="88">
        <f t="shared" si="28"/>
        <v>0</v>
      </c>
      <c r="AP43" s="89">
        <f t="shared" si="28"/>
        <v>0</v>
      </c>
      <c r="AQ43" s="92"/>
      <c r="AR43" s="88">
        <f>+SUM(AR41:AR42)</f>
        <v>0</v>
      </c>
      <c r="AS43" s="89">
        <f t="shared" ref="AS43:AY43" si="29">+SUM(AS41:AS42)</f>
        <v>0</v>
      </c>
      <c r="AT43" s="88">
        <f t="shared" si="29"/>
        <v>0</v>
      </c>
      <c r="AU43" s="89">
        <f t="shared" si="29"/>
        <v>0</v>
      </c>
      <c r="AV43" s="88">
        <f t="shared" si="29"/>
        <v>0</v>
      </c>
      <c r="AW43" s="89">
        <f t="shared" si="29"/>
        <v>0</v>
      </c>
      <c r="AX43" s="88">
        <f t="shared" si="29"/>
        <v>0</v>
      </c>
      <c r="AY43" s="89">
        <f t="shared" si="29"/>
        <v>0</v>
      </c>
      <c r="AZ43" s="81"/>
    </row>
    <row r="44" spans="1:53" s="61" customFormat="1">
      <c r="A44" s="68"/>
      <c r="B44" s="68"/>
      <c r="C44" s="83"/>
      <c r="D44" s="105"/>
      <c r="E44" s="110"/>
      <c r="F44" s="107"/>
      <c r="G44" s="85"/>
      <c r="H44" s="73"/>
      <c r="I44" s="74"/>
      <c r="J44" s="73"/>
      <c r="K44" s="74"/>
      <c r="L44" s="73"/>
      <c r="M44" s="74"/>
      <c r="N44" s="73"/>
      <c r="O44" s="74"/>
      <c r="P44" s="75"/>
      <c r="Q44" s="73"/>
      <c r="R44" s="75"/>
      <c r="S44" s="73"/>
      <c r="T44" s="74"/>
      <c r="U44" s="73"/>
      <c r="V44" s="74"/>
      <c r="W44" s="73"/>
      <c r="X44" s="74"/>
      <c r="Y44" s="62"/>
      <c r="Z44" s="73"/>
      <c r="AA44" s="74"/>
      <c r="AB44" s="73"/>
      <c r="AC44" s="74"/>
      <c r="AD44" s="73"/>
      <c r="AE44" s="74"/>
      <c r="AF44" s="73"/>
      <c r="AG44" s="74"/>
      <c r="AH44" s="62"/>
      <c r="AI44" s="73"/>
      <c r="AJ44" s="74"/>
      <c r="AK44" s="73"/>
      <c r="AL44" s="74"/>
      <c r="AM44" s="73"/>
      <c r="AN44" s="74"/>
      <c r="AO44" s="73"/>
      <c r="AP44" s="74"/>
      <c r="AQ44" s="62"/>
      <c r="AR44" s="73"/>
      <c r="AS44" s="74"/>
      <c r="AT44" s="73"/>
      <c r="AU44" s="75"/>
      <c r="AV44" s="73"/>
      <c r="AW44" s="74"/>
      <c r="AX44" s="73"/>
      <c r="AY44" s="74"/>
      <c r="BA44" s="63"/>
    </row>
    <row r="45" spans="1:53" s="61" customFormat="1">
      <c r="A45" s="68"/>
      <c r="B45" s="68"/>
      <c r="C45" s="83"/>
      <c r="D45" s="105"/>
      <c r="E45" s="110"/>
      <c r="F45" s="107"/>
      <c r="G45" s="85"/>
      <c r="H45" s="73"/>
      <c r="I45" s="74"/>
      <c r="J45" s="73"/>
      <c r="K45" s="74"/>
      <c r="L45" s="73"/>
      <c r="M45" s="74"/>
      <c r="N45" s="73"/>
      <c r="O45" s="74"/>
      <c r="P45" s="75"/>
      <c r="Q45" s="73"/>
      <c r="R45" s="75"/>
      <c r="S45" s="73"/>
      <c r="T45" s="74"/>
      <c r="U45" s="73"/>
      <c r="V45" s="74"/>
      <c r="W45" s="73"/>
      <c r="X45" s="74"/>
      <c r="Y45" s="62"/>
      <c r="Z45" s="73"/>
      <c r="AA45" s="74"/>
      <c r="AB45" s="73"/>
      <c r="AC45" s="74"/>
      <c r="AD45" s="73"/>
      <c r="AE45" s="74"/>
      <c r="AF45" s="73"/>
      <c r="AG45" s="74"/>
      <c r="AH45" s="62"/>
      <c r="AI45" s="73"/>
      <c r="AJ45" s="74"/>
      <c r="AK45" s="73"/>
      <c r="AL45" s="74"/>
      <c r="AM45" s="73"/>
      <c r="AN45" s="74"/>
      <c r="AO45" s="73"/>
      <c r="AP45" s="74"/>
      <c r="AQ45" s="62"/>
      <c r="AR45" s="73"/>
      <c r="AS45" s="74"/>
      <c r="AT45" s="73"/>
      <c r="AU45" s="75"/>
      <c r="AV45" s="73"/>
      <c r="AW45" s="74"/>
      <c r="AX45" s="73"/>
      <c r="AY45" s="74"/>
      <c r="BA45" s="63"/>
    </row>
    <row r="46" spans="1:53" s="61" customFormat="1">
      <c r="A46" s="68" t="s">
        <v>104</v>
      </c>
      <c r="B46" s="68">
        <v>626</v>
      </c>
      <c r="C46" s="83">
        <v>44042</v>
      </c>
      <c r="D46" s="105">
        <v>713</v>
      </c>
      <c r="E46" s="110" t="s">
        <v>120</v>
      </c>
      <c r="F46" s="107" t="s">
        <v>88</v>
      </c>
      <c r="G46" s="78" t="s">
        <v>56</v>
      </c>
      <c r="H46" s="73" t="s">
        <v>21</v>
      </c>
      <c r="I46" s="74" t="s">
        <v>21</v>
      </c>
      <c r="J46" s="73" t="s">
        <v>21</v>
      </c>
      <c r="K46" s="74">
        <v>-0.1</v>
      </c>
      <c r="L46" s="73">
        <v>0</v>
      </c>
      <c r="M46" s="74">
        <v>0</v>
      </c>
      <c r="N46" s="73" t="s">
        <v>21</v>
      </c>
      <c r="O46" s="74">
        <v>-0.1</v>
      </c>
      <c r="P46" s="75"/>
      <c r="Q46" s="73" t="s">
        <v>21</v>
      </c>
      <c r="R46" s="75" t="s">
        <v>21</v>
      </c>
      <c r="S46" s="73">
        <v>-0.1</v>
      </c>
      <c r="T46" s="74">
        <v>-0.1</v>
      </c>
      <c r="U46" s="73">
        <v>0</v>
      </c>
      <c r="V46" s="74">
        <v>0</v>
      </c>
      <c r="W46" s="73">
        <v>-0.1</v>
      </c>
      <c r="X46" s="74">
        <v>-0.1</v>
      </c>
      <c r="Y46" s="62"/>
      <c r="Z46" s="73" t="s">
        <v>21</v>
      </c>
      <c r="AA46" s="74" t="s">
        <v>21</v>
      </c>
      <c r="AB46" s="73" t="s">
        <v>21</v>
      </c>
      <c r="AC46" s="74">
        <v>-0.1</v>
      </c>
      <c r="AD46" s="73">
        <v>0</v>
      </c>
      <c r="AE46" s="74">
        <v>0</v>
      </c>
      <c r="AF46" s="73" t="s">
        <v>21</v>
      </c>
      <c r="AG46" s="74">
        <v>-0.1</v>
      </c>
      <c r="AH46" s="62"/>
      <c r="AI46" s="73" t="s">
        <v>21</v>
      </c>
      <c r="AJ46" s="74" t="s">
        <v>21</v>
      </c>
      <c r="AK46" s="73">
        <v>-0.1</v>
      </c>
      <c r="AL46" s="74">
        <v>-0.1</v>
      </c>
      <c r="AM46" s="73">
        <v>0</v>
      </c>
      <c r="AN46" s="74">
        <v>0</v>
      </c>
      <c r="AO46" s="73">
        <v>-0.1</v>
      </c>
      <c r="AP46" s="74">
        <v>-0.1</v>
      </c>
      <c r="AQ46" s="62"/>
      <c r="AR46" s="73" t="s">
        <v>21</v>
      </c>
      <c r="AS46" s="74" t="s">
        <v>21</v>
      </c>
      <c r="AT46" s="73" t="s">
        <v>21</v>
      </c>
      <c r="AU46" s="75">
        <v>-0.1</v>
      </c>
      <c r="AV46" s="73">
        <v>0</v>
      </c>
      <c r="AW46" s="74">
        <v>0</v>
      </c>
      <c r="AX46" s="73" t="s">
        <v>21</v>
      </c>
      <c r="AY46" s="74">
        <v>-0.1</v>
      </c>
      <c r="BA46" s="63"/>
    </row>
    <row r="47" spans="1:53" s="61" customFormat="1">
      <c r="A47" s="68" t="s">
        <v>125</v>
      </c>
      <c r="B47" s="68">
        <v>623</v>
      </c>
      <c r="C47" s="83">
        <v>44042</v>
      </c>
      <c r="D47" s="105">
        <v>731</v>
      </c>
      <c r="E47" s="110" t="s">
        <v>119</v>
      </c>
      <c r="F47" s="107" t="s">
        <v>86</v>
      </c>
      <c r="G47" s="78" t="s">
        <v>56</v>
      </c>
      <c r="H47" s="73" t="s">
        <v>37</v>
      </c>
      <c r="I47" s="74" t="s">
        <v>37</v>
      </c>
      <c r="J47" s="73" t="s">
        <v>37</v>
      </c>
      <c r="K47" s="74" t="s">
        <v>37</v>
      </c>
      <c r="L47" s="73">
        <v>0</v>
      </c>
      <c r="M47" s="74">
        <v>0</v>
      </c>
      <c r="N47" s="73" t="s">
        <v>37</v>
      </c>
      <c r="O47" s="74" t="s">
        <v>37</v>
      </c>
      <c r="P47" s="75"/>
      <c r="Q47" s="73" t="s">
        <v>37</v>
      </c>
      <c r="R47" s="75" t="s">
        <v>37</v>
      </c>
      <c r="S47" s="73" t="s">
        <v>37</v>
      </c>
      <c r="T47" s="74" t="s">
        <v>37</v>
      </c>
      <c r="U47" s="73">
        <v>0</v>
      </c>
      <c r="V47" s="74">
        <v>0</v>
      </c>
      <c r="W47" s="73" t="s">
        <v>37</v>
      </c>
      <c r="X47" s="74" t="s">
        <v>37</v>
      </c>
      <c r="Y47" s="62"/>
      <c r="Z47" s="73" t="s">
        <v>37</v>
      </c>
      <c r="AA47" s="74" t="s">
        <v>37</v>
      </c>
      <c r="AB47" s="73" t="s">
        <v>37</v>
      </c>
      <c r="AC47" s="74" t="s">
        <v>37</v>
      </c>
      <c r="AD47" s="73">
        <v>0</v>
      </c>
      <c r="AE47" s="74">
        <v>0</v>
      </c>
      <c r="AF47" s="73" t="s">
        <v>37</v>
      </c>
      <c r="AG47" s="74" t="s">
        <v>37</v>
      </c>
      <c r="AH47" s="62"/>
      <c r="AI47" s="73" t="s">
        <v>37</v>
      </c>
      <c r="AJ47" s="74" t="s">
        <v>37</v>
      </c>
      <c r="AK47" s="73" t="s">
        <v>37</v>
      </c>
      <c r="AL47" s="74" t="s">
        <v>37</v>
      </c>
      <c r="AM47" s="73">
        <v>0</v>
      </c>
      <c r="AN47" s="74">
        <v>0</v>
      </c>
      <c r="AO47" s="73" t="s">
        <v>37</v>
      </c>
      <c r="AP47" s="74" t="s">
        <v>37</v>
      </c>
      <c r="AQ47" s="62"/>
      <c r="AR47" s="73" t="s">
        <v>37</v>
      </c>
      <c r="AS47" s="74" t="s">
        <v>37</v>
      </c>
      <c r="AT47" s="73" t="s">
        <v>37</v>
      </c>
      <c r="AU47" s="75" t="s">
        <v>37</v>
      </c>
      <c r="AV47" s="73">
        <v>0</v>
      </c>
      <c r="AW47" s="74">
        <v>0</v>
      </c>
      <c r="AX47" s="73" t="s">
        <v>37</v>
      </c>
      <c r="AY47" s="74" t="s">
        <v>37</v>
      </c>
      <c r="BA47" s="63"/>
    </row>
    <row r="48" spans="1:53" s="61" customFormat="1">
      <c r="A48" s="68" t="s">
        <v>125</v>
      </c>
      <c r="B48" s="68">
        <v>621</v>
      </c>
      <c r="C48" s="83">
        <v>44042</v>
      </c>
      <c r="D48" s="105">
        <v>731</v>
      </c>
      <c r="E48" s="110" t="s">
        <v>119</v>
      </c>
      <c r="F48" s="107" t="s">
        <v>85</v>
      </c>
      <c r="G48" s="78" t="s">
        <v>56</v>
      </c>
      <c r="H48" s="73" t="s">
        <v>21</v>
      </c>
      <c r="I48" s="74" t="s">
        <v>21</v>
      </c>
      <c r="J48" s="73">
        <v>-0.2</v>
      </c>
      <c r="K48" s="74">
        <v>-0.2</v>
      </c>
      <c r="L48" s="73">
        <v>0</v>
      </c>
      <c r="M48" s="74">
        <v>0</v>
      </c>
      <c r="N48" s="73">
        <v>-0.2</v>
      </c>
      <c r="O48" s="74">
        <v>-0.2</v>
      </c>
      <c r="P48" s="75"/>
      <c r="Q48" s="73" t="s">
        <v>21</v>
      </c>
      <c r="R48" s="75" t="s">
        <v>21</v>
      </c>
      <c r="S48" s="73">
        <v>-0.2</v>
      </c>
      <c r="T48" s="74">
        <v>-0.2</v>
      </c>
      <c r="U48" s="73">
        <v>0</v>
      </c>
      <c r="V48" s="74">
        <v>0</v>
      </c>
      <c r="W48" s="73">
        <v>-0.2</v>
      </c>
      <c r="X48" s="74">
        <v>-0.2</v>
      </c>
      <c r="Y48" s="62"/>
      <c r="Z48" s="73" t="s">
        <v>21</v>
      </c>
      <c r="AA48" s="74" t="s">
        <v>21</v>
      </c>
      <c r="AB48" s="73">
        <v>-0.2</v>
      </c>
      <c r="AC48" s="74">
        <v>-0.2</v>
      </c>
      <c r="AD48" s="73">
        <v>0</v>
      </c>
      <c r="AE48" s="74">
        <v>0</v>
      </c>
      <c r="AF48" s="73">
        <v>-0.2</v>
      </c>
      <c r="AG48" s="74">
        <v>-0.2</v>
      </c>
      <c r="AH48" s="62"/>
      <c r="AI48" s="73" t="s">
        <v>21</v>
      </c>
      <c r="AJ48" s="74" t="s">
        <v>21</v>
      </c>
      <c r="AK48" s="73">
        <v>-0.2</v>
      </c>
      <c r="AL48" s="74">
        <v>-0.2</v>
      </c>
      <c r="AM48" s="73">
        <v>0</v>
      </c>
      <c r="AN48" s="74">
        <v>0</v>
      </c>
      <c r="AO48" s="73">
        <v>-0.2</v>
      </c>
      <c r="AP48" s="74">
        <v>-0.2</v>
      </c>
      <c r="AQ48" s="62"/>
      <c r="AR48" s="73" t="s">
        <v>21</v>
      </c>
      <c r="AS48" s="74" t="s">
        <v>21</v>
      </c>
      <c r="AT48" s="73">
        <v>-0.2</v>
      </c>
      <c r="AU48" s="75">
        <v>-0.2</v>
      </c>
      <c r="AV48" s="73">
        <v>0</v>
      </c>
      <c r="AW48" s="74">
        <v>0</v>
      </c>
      <c r="AX48" s="73">
        <v>-0.2</v>
      </c>
      <c r="AY48" s="74">
        <v>-0.2</v>
      </c>
      <c r="BA48" s="63"/>
    </row>
    <row r="49" spans="1:53" s="61" customFormat="1">
      <c r="A49" s="68" t="s">
        <v>125</v>
      </c>
      <c r="B49" s="68">
        <v>625</v>
      </c>
      <c r="C49" s="83">
        <v>44042</v>
      </c>
      <c r="D49" s="105">
        <v>731</v>
      </c>
      <c r="E49" s="110" t="s">
        <v>119</v>
      </c>
      <c r="F49" s="107" t="s">
        <v>87</v>
      </c>
      <c r="G49" s="85" t="s">
        <v>56</v>
      </c>
      <c r="H49" s="73" t="s">
        <v>21</v>
      </c>
      <c r="I49" s="74" t="s">
        <v>21</v>
      </c>
      <c r="J49" s="73">
        <v>-0.1</v>
      </c>
      <c r="K49" s="74">
        <v>-0.1</v>
      </c>
      <c r="L49" s="73">
        <v>0</v>
      </c>
      <c r="M49" s="74">
        <v>0</v>
      </c>
      <c r="N49" s="73">
        <v>-0.1</v>
      </c>
      <c r="O49" s="74">
        <v>-0.1</v>
      </c>
      <c r="P49" s="75"/>
      <c r="Q49" s="73" t="s">
        <v>21</v>
      </c>
      <c r="R49" s="75" t="s">
        <v>21</v>
      </c>
      <c r="S49" s="73">
        <v>-0.1</v>
      </c>
      <c r="T49" s="74">
        <v>-0.1</v>
      </c>
      <c r="U49" s="73">
        <v>0</v>
      </c>
      <c r="V49" s="74">
        <v>0</v>
      </c>
      <c r="W49" s="73">
        <v>-0.1</v>
      </c>
      <c r="X49" s="74">
        <v>-0.1</v>
      </c>
      <c r="Y49" s="62"/>
      <c r="Z49" s="73" t="s">
        <v>21</v>
      </c>
      <c r="AA49" s="74" t="s">
        <v>21</v>
      </c>
      <c r="AB49" s="73">
        <v>-0.1</v>
      </c>
      <c r="AC49" s="74">
        <v>-0.1</v>
      </c>
      <c r="AD49" s="73">
        <v>0</v>
      </c>
      <c r="AE49" s="74">
        <v>0</v>
      </c>
      <c r="AF49" s="73">
        <v>-0.1</v>
      </c>
      <c r="AG49" s="74">
        <v>-0.1</v>
      </c>
      <c r="AH49" s="62"/>
      <c r="AI49" s="73" t="s">
        <v>21</v>
      </c>
      <c r="AJ49" s="74" t="s">
        <v>21</v>
      </c>
      <c r="AK49" s="73">
        <v>-0.1</v>
      </c>
      <c r="AL49" s="74">
        <v>-0.1</v>
      </c>
      <c r="AM49" s="73">
        <v>0</v>
      </c>
      <c r="AN49" s="74">
        <v>0</v>
      </c>
      <c r="AO49" s="73">
        <v>-0.1</v>
      </c>
      <c r="AP49" s="74">
        <v>-0.1</v>
      </c>
      <c r="AQ49" s="62"/>
      <c r="AR49" s="73" t="s">
        <v>21</v>
      </c>
      <c r="AS49" s="74" t="s">
        <v>21</v>
      </c>
      <c r="AT49" s="73">
        <v>-0.1</v>
      </c>
      <c r="AU49" s="75">
        <v>-0.1</v>
      </c>
      <c r="AV49" s="73">
        <v>0</v>
      </c>
      <c r="AW49" s="74">
        <v>0</v>
      </c>
      <c r="AX49" s="73">
        <v>-0.1</v>
      </c>
      <c r="AY49" s="74">
        <v>-0.1</v>
      </c>
      <c r="BA49" s="63"/>
    </row>
    <row r="50" spans="1:53" s="61" customFormat="1">
      <c r="A50" s="68" t="s">
        <v>101</v>
      </c>
      <c r="B50" s="68">
        <v>608</v>
      </c>
      <c r="C50" s="83">
        <v>44019</v>
      </c>
      <c r="D50" s="105">
        <v>1118</v>
      </c>
      <c r="E50" s="110" t="s">
        <v>110</v>
      </c>
      <c r="F50" s="107" t="s">
        <v>75</v>
      </c>
      <c r="G50" s="85" t="s">
        <v>56</v>
      </c>
      <c r="H50" s="73">
        <v>-2.2999999999999998</v>
      </c>
      <c r="I50" s="74">
        <v>-2.2999999999999998</v>
      </c>
      <c r="J50" s="73">
        <v>2.2999999999999998</v>
      </c>
      <c r="K50" s="74">
        <v>2.2999999999999998</v>
      </c>
      <c r="L50" s="73">
        <v>0</v>
      </c>
      <c r="M50" s="74">
        <v>0</v>
      </c>
      <c r="N50" s="73">
        <v>0</v>
      </c>
      <c r="O50" s="74">
        <v>0</v>
      </c>
      <c r="P50" s="75"/>
      <c r="Q50" s="73">
        <v>-2.2999999999999998</v>
      </c>
      <c r="R50" s="75">
        <v>-2.2999999999999998</v>
      </c>
      <c r="S50" s="73">
        <v>2.2999999999999998</v>
      </c>
      <c r="T50" s="74">
        <v>2.2999999999999998</v>
      </c>
      <c r="U50" s="73">
        <v>0</v>
      </c>
      <c r="V50" s="74">
        <v>0</v>
      </c>
      <c r="W50" s="73">
        <v>0</v>
      </c>
      <c r="X50" s="74">
        <v>0</v>
      </c>
      <c r="Y50" s="62"/>
      <c r="Z50" s="73">
        <v>-2.2999999999999998</v>
      </c>
      <c r="AA50" s="74">
        <v>-2.2999999999999998</v>
      </c>
      <c r="AB50" s="73">
        <v>2.2999999999999998</v>
      </c>
      <c r="AC50" s="74">
        <v>2.2999999999999998</v>
      </c>
      <c r="AD50" s="73">
        <v>0</v>
      </c>
      <c r="AE50" s="74">
        <v>0</v>
      </c>
      <c r="AF50" s="73">
        <v>0</v>
      </c>
      <c r="AG50" s="74">
        <v>0</v>
      </c>
      <c r="AH50" s="62"/>
      <c r="AI50" s="73">
        <v>-2.2999999999999998</v>
      </c>
      <c r="AJ50" s="74">
        <v>-2.2999999999999998</v>
      </c>
      <c r="AK50" s="73">
        <v>2.2999999999999998</v>
      </c>
      <c r="AL50" s="74">
        <v>2.2999999999999998</v>
      </c>
      <c r="AM50" s="73">
        <v>0</v>
      </c>
      <c r="AN50" s="74">
        <v>0</v>
      </c>
      <c r="AO50" s="73">
        <v>0</v>
      </c>
      <c r="AP50" s="74">
        <v>0</v>
      </c>
      <c r="AQ50" s="62"/>
      <c r="AR50" s="73">
        <v>-2.2999999999999998</v>
      </c>
      <c r="AS50" s="74">
        <v>-2.2999999999999998</v>
      </c>
      <c r="AT50" s="73">
        <v>2.2999999999999998</v>
      </c>
      <c r="AU50" s="75">
        <v>2.2999999999999998</v>
      </c>
      <c r="AV50" s="73">
        <v>0</v>
      </c>
      <c r="AW50" s="74">
        <v>0</v>
      </c>
      <c r="AX50" s="73">
        <v>0</v>
      </c>
      <c r="AY50" s="74">
        <v>0</v>
      </c>
      <c r="BA50" s="63"/>
    </row>
    <row r="51" spans="1:53" s="61" customFormat="1">
      <c r="A51" s="68" t="s">
        <v>105</v>
      </c>
      <c r="B51" s="68">
        <v>641</v>
      </c>
      <c r="C51" s="83">
        <v>44048</v>
      </c>
      <c r="D51" s="105">
        <v>1193</v>
      </c>
      <c r="E51" s="114" t="s">
        <v>122</v>
      </c>
      <c r="F51" s="107" t="s">
        <v>90</v>
      </c>
      <c r="G51" s="159" t="s">
        <v>56</v>
      </c>
      <c r="H51" s="73">
        <v>-0.1</v>
      </c>
      <c r="I51" s="74">
        <v>-0.1</v>
      </c>
      <c r="J51" s="73">
        <v>-1.4</v>
      </c>
      <c r="K51" s="74">
        <v>-1.3</v>
      </c>
      <c r="L51" s="73" t="s">
        <v>27</v>
      </c>
      <c r="M51" s="74" t="s">
        <v>27</v>
      </c>
      <c r="N51" s="73">
        <v>-1.5</v>
      </c>
      <c r="O51" s="74">
        <v>-1.4000000000000001</v>
      </c>
      <c r="P51" s="75"/>
      <c r="Q51" s="73">
        <v>-0.1</v>
      </c>
      <c r="R51" s="75">
        <v>-0.1</v>
      </c>
      <c r="S51" s="73">
        <v>-0.8</v>
      </c>
      <c r="T51" s="74">
        <v>-1.3</v>
      </c>
      <c r="U51" s="73" t="s">
        <v>27</v>
      </c>
      <c r="V51" s="74" t="s">
        <v>27</v>
      </c>
      <c r="W51" s="73">
        <v>-0.9</v>
      </c>
      <c r="X51" s="74">
        <v>-1.4000000000000001</v>
      </c>
      <c r="Y51" s="62"/>
      <c r="Z51" s="73">
        <v>-0.1</v>
      </c>
      <c r="AA51" s="74">
        <v>-0.1</v>
      </c>
      <c r="AB51" s="73">
        <v>-1.6</v>
      </c>
      <c r="AC51" s="74">
        <v>-1.3</v>
      </c>
      <c r="AD51" s="73" t="s">
        <v>27</v>
      </c>
      <c r="AE51" s="74" t="s">
        <v>27</v>
      </c>
      <c r="AF51" s="73">
        <v>-1.7000000000000002</v>
      </c>
      <c r="AG51" s="74">
        <v>-1.4000000000000001</v>
      </c>
      <c r="AH51" s="62"/>
      <c r="AI51" s="73">
        <v>-0.1</v>
      </c>
      <c r="AJ51" s="74">
        <v>-0.1</v>
      </c>
      <c r="AK51" s="73">
        <v>-0.9</v>
      </c>
      <c r="AL51" s="74">
        <v>-1.3</v>
      </c>
      <c r="AM51" s="73" t="s">
        <v>27</v>
      </c>
      <c r="AN51" s="74" t="s">
        <v>27</v>
      </c>
      <c r="AO51" s="73">
        <v>-1</v>
      </c>
      <c r="AP51" s="74">
        <v>-1.4000000000000001</v>
      </c>
      <c r="AQ51" s="62"/>
      <c r="AR51" s="73">
        <v>-0.1</v>
      </c>
      <c r="AS51" s="74">
        <v>-0.1</v>
      </c>
      <c r="AT51" s="73">
        <v>-1.7</v>
      </c>
      <c r="AU51" s="75">
        <v>-1.3</v>
      </c>
      <c r="AV51" s="73" t="s">
        <v>27</v>
      </c>
      <c r="AW51" s="74" t="s">
        <v>27</v>
      </c>
      <c r="AX51" s="73">
        <v>-1.8</v>
      </c>
      <c r="AY51" s="74">
        <v>-1.4000000000000001</v>
      </c>
      <c r="BA51" s="63"/>
    </row>
    <row r="52" spans="1:53" s="61" customFormat="1">
      <c r="A52" s="68" t="s">
        <v>106</v>
      </c>
      <c r="B52" s="68">
        <v>645</v>
      </c>
      <c r="C52" s="83">
        <v>44048</v>
      </c>
      <c r="D52" s="105">
        <v>1275</v>
      </c>
      <c r="E52" s="114" t="s">
        <v>123</v>
      </c>
      <c r="F52" s="107" t="s">
        <v>91</v>
      </c>
      <c r="G52" s="159" t="s">
        <v>56</v>
      </c>
      <c r="H52" s="73" t="s">
        <v>42</v>
      </c>
      <c r="I52" s="74" t="s">
        <v>42</v>
      </c>
      <c r="J52" s="73" t="s">
        <v>42</v>
      </c>
      <c r="K52" s="74" t="s">
        <v>42</v>
      </c>
      <c r="L52" s="73">
        <v>0</v>
      </c>
      <c r="M52" s="74">
        <v>0</v>
      </c>
      <c r="N52" s="73" t="s">
        <v>42</v>
      </c>
      <c r="O52" s="74" t="s">
        <v>42</v>
      </c>
      <c r="P52" s="75"/>
      <c r="Q52" s="73" t="s">
        <v>42</v>
      </c>
      <c r="R52" s="75" t="s">
        <v>42</v>
      </c>
      <c r="S52" s="73" t="s">
        <v>42</v>
      </c>
      <c r="T52" s="74" t="s">
        <v>42</v>
      </c>
      <c r="U52" s="73">
        <v>0</v>
      </c>
      <c r="V52" s="74">
        <v>0</v>
      </c>
      <c r="W52" s="73" t="s">
        <v>42</v>
      </c>
      <c r="X52" s="74" t="s">
        <v>42</v>
      </c>
      <c r="Y52" s="62"/>
      <c r="Z52" s="73" t="s">
        <v>42</v>
      </c>
      <c r="AA52" s="74" t="s">
        <v>42</v>
      </c>
      <c r="AB52" s="73" t="s">
        <v>42</v>
      </c>
      <c r="AC52" s="74" t="s">
        <v>42</v>
      </c>
      <c r="AD52" s="73">
        <v>0</v>
      </c>
      <c r="AE52" s="74">
        <v>0</v>
      </c>
      <c r="AF52" s="73" t="s">
        <v>42</v>
      </c>
      <c r="AG52" s="74" t="s">
        <v>42</v>
      </c>
      <c r="AH52" s="62"/>
      <c r="AI52" s="73" t="s">
        <v>42</v>
      </c>
      <c r="AJ52" s="74" t="s">
        <v>42</v>
      </c>
      <c r="AK52" s="73" t="s">
        <v>42</v>
      </c>
      <c r="AL52" s="74" t="s">
        <v>42</v>
      </c>
      <c r="AM52" s="73">
        <v>0</v>
      </c>
      <c r="AN52" s="74">
        <v>0</v>
      </c>
      <c r="AO52" s="73" t="s">
        <v>42</v>
      </c>
      <c r="AP52" s="74" t="s">
        <v>42</v>
      </c>
      <c r="AQ52" s="62"/>
      <c r="AR52" s="73" t="s">
        <v>42</v>
      </c>
      <c r="AS52" s="74" t="s">
        <v>42</v>
      </c>
      <c r="AT52" s="73" t="s">
        <v>42</v>
      </c>
      <c r="AU52" s="75" t="s">
        <v>42</v>
      </c>
      <c r="AV52" s="73">
        <v>0</v>
      </c>
      <c r="AW52" s="74">
        <v>0</v>
      </c>
      <c r="AX52" s="73" t="s">
        <v>42</v>
      </c>
      <c r="AY52" s="74" t="s">
        <v>42</v>
      </c>
      <c r="BA52" s="63"/>
    </row>
    <row r="53" spans="1:53" s="61" customFormat="1">
      <c r="A53" s="68" t="s">
        <v>97</v>
      </c>
      <c r="B53" s="68">
        <v>595</v>
      </c>
      <c r="C53" s="83">
        <v>44019</v>
      </c>
      <c r="D53" s="105">
        <v>1276</v>
      </c>
      <c r="E53" s="110" t="s">
        <v>111</v>
      </c>
      <c r="F53" s="107" t="s">
        <v>73</v>
      </c>
      <c r="G53" s="85" t="s">
        <v>56</v>
      </c>
      <c r="H53" s="73">
        <v>0</v>
      </c>
      <c r="I53" s="74">
        <v>0</v>
      </c>
      <c r="J53" s="73">
        <v>0</v>
      </c>
      <c r="K53" s="74">
        <v>0</v>
      </c>
      <c r="L53" s="73" t="s">
        <v>25</v>
      </c>
      <c r="M53" s="74" t="s">
        <v>25</v>
      </c>
      <c r="N53" s="73" t="s">
        <v>25</v>
      </c>
      <c r="O53" s="74" t="s">
        <v>25</v>
      </c>
      <c r="P53" s="75"/>
      <c r="Q53" s="73">
        <v>0</v>
      </c>
      <c r="R53" s="75">
        <v>0</v>
      </c>
      <c r="S53" s="73">
        <v>0</v>
      </c>
      <c r="T53" s="74">
        <v>0</v>
      </c>
      <c r="U53" s="73" t="s">
        <v>25</v>
      </c>
      <c r="V53" s="74" t="s">
        <v>25</v>
      </c>
      <c r="W53" s="73" t="s">
        <v>25</v>
      </c>
      <c r="X53" s="74" t="s">
        <v>25</v>
      </c>
      <c r="Y53" s="62"/>
      <c r="Z53" s="73">
        <v>0</v>
      </c>
      <c r="AA53" s="74">
        <v>0</v>
      </c>
      <c r="AB53" s="73">
        <v>0</v>
      </c>
      <c r="AC53" s="74">
        <v>0</v>
      </c>
      <c r="AD53" s="73" t="s">
        <v>25</v>
      </c>
      <c r="AE53" s="74" t="s">
        <v>25</v>
      </c>
      <c r="AF53" s="73" t="s">
        <v>25</v>
      </c>
      <c r="AG53" s="74" t="s">
        <v>25</v>
      </c>
      <c r="AH53" s="62"/>
      <c r="AI53" s="73">
        <v>0</v>
      </c>
      <c r="AJ53" s="74">
        <v>0</v>
      </c>
      <c r="AK53" s="73">
        <v>0</v>
      </c>
      <c r="AL53" s="74">
        <v>0</v>
      </c>
      <c r="AM53" s="73" t="s">
        <v>25</v>
      </c>
      <c r="AN53" s="74" t="s">
        <v>25</v>
      </c>
      <c r="AO53" s="73" t="s">
        <v>25</v>
      </c>
      <c r="AP53" s="74" t="s">
        <v>25</v>
      </c>
      <c r="AQ53" s="62"/>
      <c r="AR53" s="73">
        <v>0</v>
      </c>
      <c r="AS53" s="74">
        <v>0</v>
      </c>
      <c r="AT53" s="73">
        <v>0</v>
      </c>
      <c r="AU53" s="75">
        <v>0</v>
      </c>
      <c r="AV53" s="73" t="s">
        <v>25</v>
      </c>
      <c r="AW53" s="74" t="s">
        <v>25</v>
      </c>
      <c r="AX53" s="73" t="s">
        <v>25</v>
      </c>
      <c r="AY53" s="74" t="s">
        <v>25</v>
      </c>
      <c r="BA53" s="63"/>
    </row>
    <row r="54" spans="1:53" s="61" customFormat="1">
      <c r="A54" s="68" t="s">
        <v>124</v>
      </c>
      <c r="B54" s="68">
        <v>255</v>
      </c>
      <c r="C54" s="83">
        <v>43847</v>
      </c>
      <c r="D54" s="105">
        <v>1414</v>
      </c>
      <c r="E54" s="110" t="s">
        <v>112</v>
      </c>
      <c r="F54" s="107" t="s">
        <v>52</v>
      </c>
      <c r="G54" s="78" t="s">
        <v>56</v>
      </c>
      <c r="H54" s="73" t="s">
        <v>21</v>
      </c>
      <c r="I54" s="74" t="s">
        <v>21</v>
      </c>
      <c r="J54" s="73" t="s">
        <v>21</v>
      </c>
      <c r="K54" s="74" t="s">
        <v>21</v>
      </c>
      <c r="L54" s="73">
        <v>0</v>
      </c>
      <c r="M54" s="74">
        <v>0</v>
      </c>
      <c r="N54" s="73" t="s">
        <v>21</v>
      </c>
      <c r="O54" s="74" t="s">
        <v>21</v>
      </c>
      <c r="P54" s="75"/>
      <c r="Q54" s="73" t="s">
        <v>21</v>
      </c>
      <c r="R54" s="75" t="s">
        <v>21</v>
      </c>
      <c r="S54" s="73" t="s">
        <v>21</v>
      </c>
      <c r="T54" s="74" t="s">
        <v>21</v>
      </c>
      <c r="U54" s="73">
        <v>0</v>
      </c>
      <c r="V54" s="74">
        <v>0</v>
      </c>
      <c r="W54" s="73" t="s">
        <v>21</v>
      </c>
      <c r="X54" s="74" t="s">
        <v>21</v>
      </c>
      <c r="Y54" s="62"/>
      <c r="Z54" s="73" t="s">
        <v>21</v>
      </c>
      <c r="AA54" s="74" t="s">
        <v>21</v>
      </c>
      <c r="AB54" s="73" t="s">
        <v>21</v>
      </c>
      <c r="AC54" s="74" t="s">
        <v>21</v>
      </c>
      <c r="AD54" s="73">
        <v>0</v>
      </c>
      <c r="AE54" s="74">
        <v>0</v>
      </c>
      <c r="AF54" s="73" t="s">
        <v>21</v>
      </c>
      <c r="AG54" s="74" t="s">
        <v>21</v>
      </c>
      <c r="AH54" s="62"/>
      <c r="AI54" s="73" t="s">
        <v>21</v>
      </c>
      <c r="AJ54" s="74" t="s">
        <v>21</v>
      </c>
      <c r="AK54" s="73" t="s">
        <v>21</v>
      </c>
      <c r="AL54" s="74" t="s">
        <v>21</v>
      </c>
      <c r="AM54" s="73">
        <v>0</v>
      </c>
      <c r="AN54" s="74">
        <v>0</v>
      </c>
      <c r="AO54" s="73" t="s">
        <v>21</v>
      </c>
      <c r="AP54" s="74" t="s">
        <v>21</v>
      </c>
      <c r="AQ54" s="62"/>
      <c r="AR54" s="73" t="s">
        <v>21</v>
      </c>
      <c r="AS54" s="74" t="s">
        <v>21</v>
      </c>
      <c r="AT54" s="73" t="s">
        <v>21</v>
      </c>
      <c r="AU54" s="75" t="s">
        <v>21</v>
      </c>
      <c r="AV54" s="73">
        <v>0</v>
      </c>
      <c r="AW54" s="74">
        <v>0</v>
      </c>
      <c r="AX54" s="73" t="s">
        <v>21</v>
      </c>
      <c r="AY54" s="74" t="s">
        <v>21</v>
      </c>
      <c r="BA54" s="63"/>
    </row>
    <row r="55" spans="1:53" s="61" customFormat="1">
      <c r="A55" s="68" t="s">
        <v>98</v>
      </c>
      <c r="B55" s="68">
        <v>597</v>
      </c>
      <c r="C55" s="83">
        <v>44019</v>
      </c>
      <c r="D55" s="105">
        <v>1461</v>
      </c>
      <c r="E55" s="114" t="s">
        <v>74</v>
      </c>
      <c r="F55" s="107" t="s">
        <v>74</v>
      </c>
      <c r="G55" s="85" t="s">
        <v>56</v>
      </c>
      <c r="H55" s="73" t="s">
        <v>22</v>
      </c>
      <c r="I55" s="74" t="s">
        <v>22</v>
      </c>
      <c r="J55" s="73" t="s">
        <v>22</v>
      </c>
      <c r="K55" s="74" t="s">
        <v>22</v>
      </c>
      <c r="L55" s="73">
        <v>0</v>
      </c>
      <c r="M55" s="74">
        <v>0</v>
      </c>
      <c r="N55" s="73" t="s">
        <v>22</v>
      </c>
      <c r="O55" s="74" t="s">
        <v>22</v>
      </c>
      <c r="P55" s="75"/>
      <c r="Q55" s="73" t="s">
        <v>22</v>
      </c>
      <c r="R55" s="75" t="s">
        <v>22</v>
      </c>
      <c r="S55" s="73" t="s">
        <v>22</v>
      </c>
      <c r="T55" s="74" t="s">
        <v>22</v>
      </c>
      <c r="U55" s="73">
        <v>0</v>
      </c>
      <c r="V55" s="74">
        <v>0</v>
      </c>
      <c r="W55" s="73" t="s">
        <v>22</v>
      </c>
      <c r="X55" s="74" t="s">
        <v>22</v>
      </c>
      <c r="Y55" s="62"/>
      <c r="Z55" s="73" t="s">
        <v>22</v>
      </c>
      <c r="AA55" s="74" t="s">
        <v>22</v>
      </c>
      <c r="AB55" s="73" t="s">
        <v>22</v>
      </c>
      <c r="AC55" s="74" t="s">
        <v>22</v>
      </c>
      <c r="AD55" s="73">
        <v>0</v>
      </c>
      <c r="AE55" s="74">
        <v>0</v>
      </c>
      <c r="AF55" s="73" t="s">
        <v>22</v>
      </c>
      <c r="AG55" s="74" t="s">
        <v>22</v>
      </c>
      <c r="AH55" s="62"/>
      <c r="AI55" s="73" t="s">
        <v>22</v>
      </c>
      <c r="AJ55" s="74" t="s">
        <v>22</v>
      </c>
      <c r="AK55" s="73" t="s">
        <v>22</v>
      </c>
      <c r="AL55" s="74" t="s">
        <v>22</v>
      </c>
      <c r="AM55" s="73">
        <v>0</v>
      </c>
      <c r="AN55" s="74">
        <v>0</v>
      </c>
      <c r="AO55" s="73" t="s">
        <v>22</v>
      </c>
      <c r="AP55" s="74" t="s">
        <v>22</v>
      </c>
      <c r="AQ55" s="62"/>
      <c r="AR55" s="73" t="s">
        <v>22</v>
      </c>
      <c r="AS55" s="74" t="s">
        <v>22</v>
      </c>
      <c r="AT55" s="73" t="s">
        <v>22</v>
      </c>
      <c r="AU55" s="75" t="s">
        <v>22</v>
      </c>
      <c r="AV55" s="73">
        <v>0</v>
      </c>
      <c r="AW55" s="74">
        <v>0</v>
      </c>
      <c r="AX55" s="73" t="s">
        <v>22</v>
      </c>
      <c r="AY55" s="74" t="s">
        <v>22</v>
      </c>
      <c r="BA55" s="63"/>
    </row>
    <row r="56" spans="1:53" s="61" customFormat="1">
      <c r="A56" s="68" t="s">
        <v>100</v>
      </c>
      <c r="B56" s="68">
        <v>605</v>
      </c>
      <c r="C56" s="83">
        <v>44019</v>
      </c>
      <c r="D56" s="105">
        <v>1742</v>
      </c>
      <c r="E56" s="110" t="s">
        <v>113</v>
      </c>
      <c r="F56" s="107" t="s">
        <v>58</v>
      </c>
      <c r="G56" s="85" t="s">
        <v>56</v>
      </c>
      <c r="H56" s="73" t="s">
        <v>21</v>
      </c>
      <c r="I56" s="74" t="s">
        <v>21</v>
      </c>
      <c r="J56" s="73" t="s">
        <v>21</v>
      </c>
      <c r="K56" s="74" t="s">
        <v>21</v>
      </c>
      <c r="L56" s="73">
        <v>0</v>
      </c>
      <c r="M56" s="74">
        <v>0</v>
      </c>
      <c r="N56" s="73" t="s">
        <v>21</v>
      </c>
      <c r="O56" s="74" t="s">
        <v>21</v>
      </c>
      <c r="P56" s="75"/>
      <c r="Q56" s="73" t="s">
        <v>21</v>
      </c>
      <c r="R56" s="75" t="s">
        <v>21</v>
      </c>
      <c r="S56" s="73" t="s">
        <v>21</v>
      </c>
      <c r="T56" s="74" t="s">
        <v>21</v>
      </c>
      <c r="U56" s="73">
        <v>0</v>
      </c>
      <c r="V56" s="74">
        <v>0</v>
      </c>
      <c r="W56" s="73" t="s">
        <v>21</v>
      </c>
      <c r="X56" s="74" t="s">
        <v>21</v>
      </c>
      <c r="Y56" s="62"/>
      <c r="Z56" s="73" t="s">
        <v>21</v>
      </c>
      <c r="AA56" s="74" t="s">
        <v>21</v>
      </c>
      <c r="AB56" s="73" t="s">
        <v>21</v>
      </c>
      <c r="AC56" s="74" t="s">
        <v>21</v>
      </c>
      <c r="AD56" s="73">
        <v>0</v>
      </c>
      <c r="AE56" s="74">
        <v>0</v>
      </c>
      <c r="AF56" s="73" t="s">
        <v>21</v>
      </c>
      <c r="AG56" s="74" t="s">
        <v>21</v>
      </c>
      <c r="AH56" s="62"/>
      <c r="AI56" s="73" t="s">
        <v>21</v>
      </c>
      <c r="AJ56" s="74" t="s">
        <v>21</v>
      </c>
      <c r="AK56" s="73" t="s">
        <v>21</v>
      </c>
      <c r="AL56" s="74" t="s">
        <v>21</v>
      </c>
      <c r="AM56" s="73">
        <v>0</v>
      </c>
      <c r="AN56" s="74">
        <v>0</v>
      </c>
      <c r="AO56" s="73" t="s">
        <v>21</v>
      </c>
      <c r="AP56" s="74" t="s">
        <v>21</v>
      </c>
      <c r="AQ56" s="62"/>
      <c r="AR56" s="73" t="s">
        <v>21</v>
      </c>
      <c r="AS56" s="74" t="s">
        <v>21</v>
      </c>
      <c r="AT56" s="73" t="s">
        <v>21</v>
      </c>
      <c r="AU56" s="75" t="s">
        <v>21</v>
      </c>
      <c r="AV56" s="73">
        <v>0</v>
      </c>
      <c r="AW56" s="74">
        <v>0</v>
      </c>
      <c r="AX56" s="73" t="s">
        <v>21</v>
      </c>
      <c r="AY56" s="74" t="s">
        <v>21</v>
      </c>
      <c r="BA56" s="63"/>
    </row>
    <row r="57" spans="1:53" s="61" customFormat="1">
      <c r="A57" s="68" t="s">
        <v>99</v>
      </c>
      <c r="B57" s="68">
        <v>600</v>
      </c>
      <c r="C57" s="83">
        <v>44019</v>
      </c>
      <c r="D57" s="105">
        <v>7012</v>
      </c>
      <c r="E57" s="110" t="s">
        <v>114</v>
      </c>
      <c r="F57" s="107" t="s">
        <v>83</v>
      </c>
      <c r="G57" s="85" t="s">
        <v>56</v>
      </c>
      <c r="H57" s="73" t="s">
        <v>21</v>
      </c>
      <c r="I57" s="74" t="s">
        <v>21</v>
      </c>
      <c r="J57" s="73" t="s">
        <v>21</v>
      </c>
      <c r="K57" s="74" t="s">
        <v>21</v>
      </c>
      <c r="L57" s="73">
        <v>0</v>
      </c>
      <c r="M57" s="74">
        <v>0</v>
      </c>
      <c r="N57" s="73" t="s">
        <v>21</v>
      </c>
      <c r="O57" s="74" t="s">
        <v>21</v>
      </c>
      <c r="P57" s="75"/>
      <c r="Q57" s="73" t="s">
        <v>21</v>
      </c>
      <c r="R57" s="75" t="s">
        <v>21</v>
      </c>
      <c r="S57" s="73" t="s">
        <v>21</v>
      </c>
      <c r="T57" s="74" t="s">
        <v>21</v>
      </c>
      <c r="U57" s="73">
        <v>0</v>
      </c>
      <c r="V57" s="74">
        <v>0</v>
      </c>
      <c r="W57" s="73" t="s">
        <v>21</v>
      </c>
      <c r="X57" s="74" t="s">
        <v>21</v>
      </c>
      <c r="Y57" s="62"/>
      <c r="Z57" s="73" t="s">
        <v>21</v>
      </c>
      <c r="AA57" s="74" t="s">
        <v>21</v>
      </c>
      <c r="AB57" s="73" t="s">
        <v>21</v>
      </c>
      <c r="AC57" s="74" t="s">
        <v>21</v>
      </c>
      <c r="AD57" s="73">
        <v>0</v>
      </c>
      <c r="AE57" s="74">
        <v>0</v>
      </c>
      <c r="AF57" s="73" t="s">
        <v>21</v>
      </c>
      <c r="AG57" s="74" t="s">
        <v>21</v>
      </c>
      <c r="AH57" s="62"/>
      <c r="AI57" s="73" t="s">
        <v>21</v>
      </c>
      <c r="AJ57" s="74" t="s">
        <v>21</v>
      </c>
      <c r="AK57" s="73" t="s">
        <v>21</v>
      </c>
      <c r="AL57" s="74" t="s">
        <v>21</v>
      </c>
      <c r="AM57" s="73">
        <v>0</v>
      </c>
      <c r="AN57" s="74">
        <v>0</v>
      </c>
      <c r="AO57" s="73" t="s">
        <v>21</v>
      </c>
      <c r="AP57" s="74" t="s">
        <v>21</v>
      </c>
      <c r="AQ57" s="62"/>
      <c r="AR57" s="73" t="s">
        <v>21</v>
      </c>
      <c r="AS57" s="74" t="s">
        <v>21</v>
      </c>
      <c r="AT57" s="73" t="s">
        <v>21</v>
      </c>
      <c r="AU57" s="75" t="s">
        <v>21</v>
      </c>
      <c r="AV57" s="73">
        <v>0</v>
      </c>
      <c r="AW57" s="74">
        <v>0</v>
      </c>
      <c r="AX57" s="73" t="s">
        <v>21</v>
      </c>
      <c r="AY57" s="74" t="s">
        <v>21</v>
      </c>
      <c r="BA57" s="63"/>
    </row>
    <row r="58" spans="1:53" s="53" customFormat="1">
      <c r="A58" s="68"/>
      <c r="B58" s="68"/>
      <c r="C58" s="69"/>
      <c r="D58" s="70"/>
      <c r="E58" s="71"/>
      <c r="F58" s="72"/>
      <c r="G58" s="87" t="s">
        <v>18</v>
      </c>
      <c r="H58" s="88">
        <f>+SUM(H46:H57)</f>
        <v>-2.4</v>
      </c>
      <c r="I58" s="89">
        <f t="shared" ref="I58:O58" si="30">+SUM(I46:I57)</f>
        <v>-2.4</v>
      </c>
      <c r="J58" s="88">
        <f t="shared" si="30"/>
        <v>0.59999999999999987</v>
      </c>
      <c r="K58" s="89">
        <f t="shared" si="30"/>
        <v>0.59999999999999987</v>
      </c>
      <c r="L58" s="88">
        <f t="shared" si="30"/>
        <v>0</v>
      </c>
      <c r="M58" s="89">
        <f t="shared" si="30"/>
        <v>0</v>
      </c>
      <c r="N58" s="88">
        <f t="shared" si="30"/>
        <v>-1.8</v>
      </c>
      <c r="O58" s="89">
        <f t="shared" si="30"/>
        <v>-1.8000000000000003</v>
      </c>
      <c r="P58" s="90"/>
      <c r="Q58" s="88">
        <f>+SUM(Q46:Q57)</f>
        <v>-2.4</v>
      </c>
      <c r="R58" s="89">
        <f t="shared" ref="R58:X58" si="31">+SUM(R46:R57)</f>
        <v>-2.4</v>
      </c>
      <c r="S58" s="88">
        <f t="shared" si="31"/>
        <v>1.0999999999999999</v>
      </c>
      <c r="T58" s="89">
        <f t="shared" si="31"/>
        <v>0.59999999999999987</v>
      </c>
      <c r="U58" s="88">
        <f t="shared" si="31"/>
        <v>0</v>
      </c>
      <c r="V58" s="89">
        <f t="shared" si="31"/>
        <v>0</v>
      </c>
      <c r="W58" s="88">
        <f t="shared" si="31"/>
        <v>-1.3</v>
      </c>
      <c r="X58" s="89">
        <f t="shared" si="31"/>
        <v>-1.8000000000000003</v>
      </c>
      <c r="Y58" s="91"/>
      <c r="Z58" s="88">
        <f>+SUM(Z46:Z57)</f>
        <v>-2.4</v>
      </c>
      <c r="AA58" s="89">
        <f t="shared" ref="AA58:AG58" si="32">+SUM(AA46:AA57)</f>
        <v>-2.4</v>
      </c>
      <c r="AB58" s="88">
        <f t="shared" si="32"/>
        <v>0.39999999999999969</v>
      </c>
      <c r="AC58" s="89">
        <f t="shared" si="32"/>
        <v>0.59999999999999987</v>
      </c>
      <c r="AD58" s="88">
        <f t="shared" si="32"/>
        <v>0</v>
      </c>
      <c r="AE58" s="89">
        <f t="shared" si="32"/>
        <v>0</v>
      </c>
      <c r="AF58" s="88">
        <f t="shared" si="32"/>
        <v>-2</v>
      </c>
      <c r="AG58" s="89">
        <f t="shared" si="32"/>
        <v>-1.8000000000000003</v>
      </c>
      <c r="AH58" s="91"/>
      <c r="AI58" s="88">
        <f>+SUM(AI46:AI57)</f>
        <v>-2.4</v>
      </c>
      <c r="AJ58" s="89">
        <f t="shared" ref="AJ58:AP58" si="33">+SUM(AJ46:AJ57)</f>
        <v>-2.4</v>
      </c>
      <c r="AK58" s="88">
        <f t="shared" si="33"/>
        <v>0.99999999999999989</v>
      </c>
      <c r="AL58" s="89">
        <f t="shared" si="33"/>
        <v>0.59999999999999987</v>
      </c>
      <c r="AM58" s="88">
        <f t="shared" si="33"/>
        <v>0</v>
      </c>
      <c r="AN58" s="89">
        <f t="shared" si="33"/>
        <v>0</v>
      </c>
      <c r="AO58" s="88">
        <f t="shared" si="33"/>
        <v>-1.4</v>
      </c>
      <c r="AP58" s="89">
        <f t="shared" si="33"/>
        <v>-1.8000000000000003</v>
      </c>
      <c r="AQ58" s="92"/>
      <c r="AR58" s="88">
        <f>+SUM(AR46:AR57)</f>
        <v>-2.4</v>
      </c>
      <c r="AS58" s="89">
        <f t="shared" ref="AS58:AY58" si="34">+SUM(AS46:AS57)</f>
        <v>-2.4</v>
      </c>
      <c r="AT58" s="88">
        <f t="shared" si="34"/>
        <v>0.29999999999999982</v>
      </c>
      <c r="AU58" s="89">
        <f t="shared" si="34"/>
        <v>0.59999999999999987</v>
      </c>
      <c r="AV58" s="88">
        <f t="shared" si="34"/>
        <v>0</v>
      </c>
      <c r="AW58" s="89">
        <f t="shared" si="34"/>
        <v>0</v>
      </c>
      <c r="AX58" s="88">
        <f t="shared" si="34"/>
        <v>-2.1</v>
      </c>
      <c r="AY58" s="89">
        <f t="shared" si="34"/>
        <v>-1.8000000000000003</v>
      </c>
      <c r="AZ58" s="81"/>
    </row>
    <row r="59" spans="1:53" s="61" customFormat="1">
      <c r="A59" s="68"/>
      <c r="B59" s="68"/>
      <c r="C59" s="83"/>
      <c r="D59" s="105"/>
      <c r="E59" s="110"/>
      <c r="F59" s="107"/>
      <c r="G59" s="85"/>
      <c r="H59" s="73"/>
      <c r="I59" s="74"/>
      <c r="J59" s="73"/>
      <c r="K59" s="74"/>
      <c r="L59" s="73"/>
      <c r="M59" s="74"/>
      <c r="N59" s="73"/>
      <c r="O59" s="74"/>
      <c r="P59" s="75"/>
      <c r="Q59" s="73"/>
      <c r="R59" s="75"/>
      <c r="S59" s="73"/>
      <c r="T59" s="74"/>
      <c r="U59" s="73"/>
      <c r="V59" s="74"/>
      <c r="W59" s="73"/>
      <c r="X59" s="74"/>
      <c r="Y59" s="62"/>
      <c r="Z59" s="73"/>
      <c r="AA59" s="74"/>
      <c r="AB59" s="73"/>
      <c r="AC59" s="74"/>
      <c r="AD59" s="73"/>
      <c r="AE59" s="74"/>
      <c r="AF59" s="73"/>
      <c r="AG59" s="74"/>
      <c r="AH59" s="62"/>
      <c r="AI59" s="73"/>
      <c r="AJ59" s="74"/>
      <c r="AK59" s="73"/>
      <c r="AL59" s="74"/>
      <c r="AM59" s="73"/>
      <c r="AN59" s="74"/>
      <c r="AO59" s="73"/>
      <c r="AP59" s="74"/>
      <c r="AQ59" s="62"/>
      <c r="AR59" s="73"/>
      <c r="AS59" s="74"/>
      <c r="AT59" s="73"/>
      <c r="AU59" s="75"/>
      <c r="AV59" s="73"/>
      <c r="AW59" s="74"/>
      <c r="AX59" s="73"/>
      <c r="AY59" s="74"/>
      <c r="BA59" s="63"/>
    </row>
    <row r="60" spans="1:53" s="61" customFormat="1">
      <c r="A60" s="68"/>
      <c r="B60" s="68"/>
      <c r="C60" s="83"/>
      <c r="D60" s="105"/>
      <c r="E60" s="110"/>
      <c r="F60" s="107"/>
      <c r="G60" s="85"/>
      <c r="H60" s="73"/>
      <c r="I60" s="74"/>
      <c r="J60" s="73"/>
      <c r="K60" s="74"/>
      <c r="L60" s="73"/>
      <c r="M60" s="74"/>
      <c r="N60" s="73"/>
      <c r="O60" s="74"/>
      <c r="P60" s="75"/>
      <c r="Q60" s="73"/>
      <c r="R60" s="75"/>
      <c r="S60" s="73"/>
      <c r="T60" s="74"/>
      <c r="U60" s="73"/>
      <c r="V60" s="74"/>
      <c r="W60" s="73"/>
      <c r="X60" s="74"/>
      <c r="Y60" s="62"/>
      <c r="Z60" s="73"/>
      <c r="AA60" s="74"/>
      <c r="AB60" s="73"/>
      <c r="AC60" s="74"/>
      <c r="AD60" s="73"/>
      <c r="AE60" s="74"/>
      <c r="AF60" s="73"/>
      <c r="AG60" s="74"/>
      <c r="AH60" s="62"/>
      <c r="AI60" s="73"/>
      <c r="AJ60" s="74"/>
      <c r="AK60" s="73"/>
      <c r="AL60" s="74"/>
      <c r="AM60" s="73"/>
      <c r="AN60" s="74"/>
      <c r="AO60" s="73"/>
      <c r="AP60" s="74"/>
      <c r="AQ60" s="62"/>
      <c r="AR60" s="73"/>
      <c r="AS60" s="74"/>
      <c r="AT60" s="73"/>
      <c r="AU60" s="75"/>
      <c r="AV60" s="73"/>
      <c r="AW60" s="74"/>
      <c r="AX60" s="73"/>
      <c r="AY60" s="74"/>
      <c r="BA60" s="63"/>
    </row>
    <row r="61" spans="1:53" s="61" customFormat="1">
      <c r="A61" s="68" t="s">
        <v>148</v>
      </c>
      <c r="B61" s="68">
        <v>628</v>
      </c>
      <c r="C61" s="83">
        <v>44042</v>
      </c>
      <c r="D61" s="105">
        <v>810</v>
      </c>
      <c r="E61" s="110" t="s">
        <v>109</v>
      </c>
      <c r="F61" s="107" t="s">
        <v>80</v>
      </c>
      <c r="G61" s="85" t="s">
        <v>82</v>
      </c>
      <c r="H61" s="73" t="s">
        <v>27</v>
      </c>
      <c r="I61" s="74" t="s">
        <v>27</v>
      </c>
      <c r="J61" s="73" t="s">
        <v>27</v>
      </c>
      <c r="K61" s="74" t="s">
        <v>27</v>
      </c>
      <c r="L61" s="73" t="s">
        <v>27</v>
      </c>
      <c r="M61" s="74" t="s">
        <v>27</v>
      </c>
      <c r="N61" s="73" t="s">
        <v>27</v>
      </c>
      <c r="O61" s="74" t="s">
        <v>27</v>
      </c>
      <c r="P61" s="75"/>
      <c r="Q61" s="73" t="s">
        <v>27</v>
      </c>
      <c r="R61" s="75" t="s">
        <v>27</v>
      </c>
      <c r="S61" s="73" t="s">
        <v>27</v>
      </c>
      <c r="T61" s="74" t="s">
        <v>27</v>
      </c>
      <c r="U61" s="73" t="s">
        <v>27</v>
      </c>
      <c r="V61" s="74" t="s">
        <v>27</v>
      </c>
      <c r="W61" s="73" t="s">
        <v>27</v>
      </c>
      <c r="X61" s="74" t="s">
        <v>27</v>
      </c>
      <c r="Y61" s="62"/>
      <c r="Z61" s="73" t="s">
        <v>27</v>
      </c>
      <c r="AA61" s="74" t="s">
        <v>27</v>
      </c>
      <c r="AB61" s="73" t="s">
        <v>27</v>
      </c>
      <c r="AC61" s="74" t="s">
        <v>27</v>
      </c>
      <c r="AD61" s="73" t="s">
        <v>27</v>
      </c>
      <c r="AE61" s="74" t="s">
        <v>27</v>
      </c>
      <c r="AF61" s="73" t="s">
        <v>27</v>
      </c>
      <c r="AG61" s="74" t="s">
        <v>27</v>
      </c>
      <c r="AH61" s="62"/>
      <c r="AI61" s="73" t="s">
        <v>27</v>
      </c>
      <c r="AJ61" s="74" t="s">
        <v>27</v>
      </c>
      <c r="AK61" s="73" t="s">
        <v>27</v>
      </c>
      <c r="AL61" s="74" t="s">
        <v>27</v>
      </c>
      <c r="AM61" s="73" t="s">
        <v>27</v>
      </c>
      <c r="AN61" s="74" t="s">
        <v>27</v>
      </c>
      <c r="AO61" s="73" t="s">
        <v>27</v>
      </c>
      <c r="AP61" s="74" t="s">
        <v>27</v>
      </c>
      <c r="AQ61" s="62"/>
      <c r="AR61" s="73" t="s">
        <v>27</v>
      </c>
      <c r="AS61" s="74" t="s">
        <v>27</v>
      </c>
      <c r="AT61" s="73" t="s">
        <v>27</v>
      </c>
      <c r="AU61" s="75" t="s">
        <v>27</v>
      </c>
      <c r="AV61" s="73" t="s">
        <v>27</v>
      </c>
      <c r="AW61" s="74" t="s">
        <v>27</v>
      </c>
      <c r="AX61" s="73" t="s">
        <v>27</v>
      </c>
      <c r="AY61" s="74" t="s">
        <v>27</v>
      </c>
      <c r="BA61" s="63"/>
    </row>
    <row r="62" spans="1:53" s="61" customFormat="1">
      <c r="A62" s="68" t="s">
        <v>63</v>
      </c>
      <c r="B62" s="68">
        <v>355</v>
      </c>
      <c r="C62" s="83">
        <v>43864</v>
      </c>
      <c r="D62" s="105">
        <v>7097</v>
      </c>
      <c r="E62" s="110" t="s">
        <v>62</v>
      </c>
      <c r="F62" s="107" t="s">
        <v>131</v>
      </c>
      <c r="G62" s="78" t="s">
        <v>82</v>
      </c>
      <c r="H62" s="73">
        <v>-32.299999999999997</v>
      </c>
      <c r="I62" s="74">
        <v>0</v>
      </c>
      <c r="J62" s="73" t="s">
        <v>21</v>
      </c>
      <c r="K62" s="74">
        <v>0</v>
      </c>
      <c r="L62" s="73">
        <v>-9.5</v>
      </c>
      <c r="M62" s="74">
        <v>0</v>
      </c>
      <c r="N62" s="73">
        <v>-41.8</v>
      </c>
      <c r="O62" s="74">
        <v>0</v>
      </c>
      <c r="P62" s="75"/>
      <c r="Q62" s="73">
        <v>0</v>
      </c>
      <c r="R62" s="75">
        <v>0</v>
      </c>
      <c r="S62" s="73">
        <v>0</v>
      </c>
      <c r="T62" s="74">
        <v>0</v>
      </c>
      <c r="U62" s="73">
        <v>0</v>
      </c>
      <c r="V62" s="74">
        <v>0</v>
      </c>
      <c r="W62" s="73">
        <v>0</v>
      </c>
      <c r="X62" s="74">
        <v>0</v>
      </c>
      <c r="Y62" s="62"/>
      <c r="Z62" s="73">
        <v>0</v>
      </c>
      <c r="AA62" s="74">
        <v>0</v>
      </c>
      <c r="AB62" s="73">
        <v>0</v>
      </c>
      <c r="AC62" s="74">
        <v>0</v>
      </c>
      <c r="AD62" s="73">
        <v>0</v>
      </c>
      <c r="AE62" s="74">
        <v>0</v>
      </c>
      <c r="AF62" s="73">
        <v>0</v>
      </c>
      <c r="AG62" s="74">
        <v>0</v>
      </c>
      <c r="AH62" s="62"/>
      <c r="AI62" s="73">
        <v>0</v>
      </c>
      <c r="AJ62" s="74">
        <v>0</v>
      </c>
      <c r="AK62" s="73">
        <v>0</v>
      </c>
      <c r="AL62" s="74">
        <v>0</v>
      </c>
      <c r="AM62" s="73">
        <v>0</v>
      </c>
      <c r="AN62" s="74">
        <v>0</v>
      </c>
      <c r="AO62" s="73">
        <v>0</v>
      </c>
      <c r="AP62" s="74">
        <v>0</v>
      </c>
      <c r="AQ62" s="62"/>
      <c r="AR62" s="73">
        <v>0</v>
      </c>
      <c r="AS62" s="74">
        <v>0</v>
      </c>
      <c r="AT62" s="73">
        <v>0</v>
      </c>
      <c r="AU62" s="75">
        <v>0</v>
      </c>
      <c r="AV62" s="73">
        <v>0</v>
      </c>
      <c r="AW62" s="74">
        <v>0</v>
      </c>
      <c r="AX62" s="73">
        <v>0</v>
      </c>
      <c r="AY62" s="74">
        <v>0</v>
      </c>
      <c r="BA62" s="63"/>
    </row>
    <row r="63" spans="1:53" s="61" customFormat="1">
      <c r="A63" s="68" t="s">
        <v>63</v>
      </c>
      <c r="B63" s="68">
        <v>362</v>
      </c>
      <c r="C63" s="83">
        <v>43864</v>
      </c>
      <c r="D63" s="105">
        <v>7097</v>
      </c>
      <c r="E63" s="110" t="s">
        <v>62</v>
      </c>
      <c r="F63" s="107" t="s">
        <v>132</v>
      </c>
      <c r="G63" s="78" t="s">
        <v>82</v>
      </c>
      <c r="H63" s="73">
        <v>-4.3</v>
      </c>
      <c r="I63" s="74">
        <v>0</v>
      </c>
      <c r="J63" s="73" t="s">
        <v>21</v>
      </c>
      <c r="K63" s="74">
        <v>0</v>
      </c>
      <c r="L63" s="73">
        <v>-1.3</v>
      </c>
      <c r="M63" s="74">
        <v>0</v>
      </c>
      <c r="N63" s="73">
        <v>-5.6</v>
      </c>
      <c r="O63" s="74">
        <v>0</v>
      </c>
      <c r="P63" s="75"/>
      <c r="Q63" s="73">
        <v>0</v>
      </c>
      <c r="R63" s="75">
        <v>0</v>
      </c>
      <c r="S63" s="73">
        <v>0</v>
      </c>
      <c r="T63" s="74">
        <v>0</v>
      </c>
      <c r="U63" s="73">
        <v>0</v>
      </c>
      <c r="V63" s="74">
        <v>0</v>
      </c>
      <c r="W63" s="73">
        <v>0</v>
      </c>
      <c r="X63" s="74">
        <v>0</v>
      </c>
      <c r="Y63" s="62"/>
      <c r="Z63" s="73">
        <v>0</v>
      </c>
      <c r="AA63" s="74">
        <v>0</v>
      </c>
      <c r="AB63" s="73">
        <v>0</v>
      </c>
      <c r="AC63" s="74">
        <v>0</v>
      </c>
      <c r="AD63" s="73">
        <v>0</v>
      </c>
      <c r="AE63" s="74">
        <v>0</v>
      </c>
      <c r="AF63" s="73">
        <v>0</v>
      </c>
      <c r="AG63" s="74">
        <v>0</v>
      </c>
      <c r="AH63" s="62"/>
      <c r="AI63" s="73">
        <v>0</v>
      </c>
      <c r="AJ63" s="74">
        <v>0</v>
      </c>
      <c r="AK63" s="73">
        <v>0</v>
      </c>
      <c r="AL63" s="74">
        <v>0</v>
      </c>
      <c r="AM63" s="73">
        <v>0</v>
      </c>
      <c r="AN63" s="74">
        <v>0</v>
      </c>
      <c r="AO63" s="73">
        <v>0</v>
      </c>
      <c r="AP63" s="74">
        <v>0</v>
      </c>
      <c r="AQ63" s="62"/>
      <c r="AR63" s="73">
        <v>0</v>
      </c>
      <c r="AS63" s="74">
        <v>0</v>
      </c>
      <c r="AT63" s="73">
        <v>0</v>
      </c>
      <c r="AU63" s="75">
        <v>0</v>
      </c>
      <c r="AV63" s="73">
        <v>0</v>
      </c>
      <c r="AW63" s="74">
        <v>0</v>
      </c>
      <c r="AX63" s="73">
        <v>0</v>
      </c>
      <c r="AY63" s="74">
        <v>0</v>
      </c>
      <c r="BA63" s="63"/>
    </row>
    <row r="64" spans="1:53" s="53" customFormat="1">
      <c r="A64" s="68"/>
      <c r="B64" s="68"/>
      <c r="C64" s="69"/>
      <c r="D64" s="70"/>
      <c r="E64" s="71"/>
      <c r="F64" s="72"/>
      <c r="G64" s="87" t="s">
        <v>18</v>
      </c>
      <c r="H64" s="88">
        <f>+SUM(H61:H63)</f>
        <v>-36.599999999999994</v>
      </c>
      <c r="I64" s="89">
        <f t="shared" ref="I64:O64" si="35">+SUM(I61:I63)</f>
        <v>0</v>
      </c>
      <c r="J64" s="88">
        <f t="shared" si="35"/>
        <v>0</v>
      </c>
      <c r="K64" s="89">
        <f t="shared" si="35"/>
        <v>0</v>
      </c>
      <c r="L64" s="88">
        <f t="shared" si="35"/>
        <v>-10.8</v>
      </c>
      <c r="M64" s="89">
        <f t="shared" si="35"/>
        <v>0</v>
      </c>
      <c r="N64" s="88">
        <f t="shared" si="35"/>
        <v>-47.4</v>
      </c>
      <c r="O64" s="89">
        <f t="shared" si="35"/>
        <v>0</v>
      </c>
      <c r="P64" s="90"/>
      <c r="Q64" s="88">
        <f>+SUM(Q61:Q63)</f>
        <v>0</v>
      </c>
      <c r="R64" s="89">
        <f t="shared" ref="R64:X64" si="36">+SUM(R61:R63)</f>
        <v>0</v>
      </c>
      <c r="S64" s="88">
        <f t="shared" si="36"/>
        <v>0</v>
      </c>
      <c r="T64" s="89">
        <f t="shared" si="36"/>
        <v>0</v>
      </c>
      <c r="U64" s="88">
        <f t="shared" si="36"/>
        <v>0</v>
      </c>
      <c r="V64" s="89">
        <f t="shared" si="36"/>
        <v>0</v>
      </c>
      <c r="W64" s="88">
        <f t="shared" si="36"/>
        <v>0</v>
      </c>
      <c r="X64" s="89">
        <f t="shared" si="36"/>
        <v>0</v>
      </c>
      <c r="Y64" s="91"/>
      <c r="Z64" s="88">
        <f>+SUM(Z61:Z63)</f>
        <v>0</v>
      </c>
      <c r="AA64" s="89">
        <f t="shared" ref="AA64:AG64" si="37">+SUM(AA61:AA63)</f>
        <v>0</v>
      </c>
      <c r="AB64" s="88">
        <f t="shared" si="37"/>
        <v>0</v>
      </c>
      <c r="AC64" s="89">
        <f t="shared" si="37"/>
        <v>0</v>
      </c>
      <c r="AD64" s="88">
        <f t="shared" si="37"/>
        <v>0</v>
      </c>
      <c r="AE64" s="89">
        <f t="shared" si="37"/>
        <v>0</v>
      </c>
      <c r="AF64" s="88">
        <f t="shared" si="37"/>
        <v>0</v>
      </c>
      <c r="AG64" s="89">
        <f t="shared" si="37"/>
        <v>0</v>
      </c>
      <c r="AH64" s="91"/>
      <c r="AI64" s="88">
        <f>+SUM(AI61:AI63)</f>
        <v>0</v>
      </c>
      <c r="AJ64" s="89">
        <f t="shared" ref="AJ64:AP64" si="38">+SUM(AJ61:AJ63)</f>
        <v>0</v>
      </c>
      <c r="AK64" s="88">
        <f t="shared" si="38"/>
        <v>0</v>
      </c>
      <c r="AL64" s="89">
        <f t="shared" si="38"/>
        <v>0</v>
      </c>
      <c r="AM64" s="88">
        <f t="shared" si="38"/>
        <v>0</v>
      </c>
      <c r="AN64" s="89">
        <f t="shared" si="38"/>
        <v>0</v>
      </c>
      <c r="AO64" s="88">
        <f t="shared" si="38"/>
        <v>0</v>
      </c>
      <c r="AP64" s="89">
        <f t="shared" si="38"/>
        <v>0</v>
      </c>
      <c r="AQ64" s="92"/>
      <c r="AR64" s="88">
        <f>+SUM(AR61:AR63)</f>
        <v>0</v>
      </c>
      <c r="AS64" s="89">
        <f t="shared" ref="AS64:AY64" si="39">+SUM(AS61:AS63)</f>
        <v>0</v>
      </c>
      <c r="AT64" s="88">
        <f t="shared" si="39"/>
        <v>0</v>
      </c>
      <c r="AU64" s="89">
        <f t="shared" si="39"/>
        <v>0</v>
      </c>
      <c r="AV64" s="88">
        <f t="shared" si="39"/>
        <v>0</v>
      </c>
      <c r="AW64" s="89">
        <f t="shared" si="39"/>
        <v>0</v>
      </c>
      <c r="AX64" s="88">
        <f t="shared" si="39"/>
        <v>0</v>
      </c>
      <c r="AY64" s="89">
        <f t="shared" si="39"/>
        <v>0</v>
      </c>
      <c r="AZ64" s="81"/>
    </row>
    <row r="65" spans="1:53" s="61" customFormat="1">
      <c r="A65" s="68"/>
      <c r="B65" s="68"/>
      <c r="C65" s="83"/>
      <c r="D65" s="105"/>
      <c r="E65" s="110"/>
      <c r="F65" s="107"/>
      <c r="G65" s="78"/>
      <c r="H65" s="73"/>
      <c r="I65" s="74"/>
      <c r="J65" s="73"/>
      <c r="K65" s="74"/>
      <c r="L65" s="73"/>
      <c r="M65" s="74"/>
      <c r="N65" s="73"/>
      <c r="O65" s="74"/>
      <c r="P65" s="75"/>
      <c r="Q65" s="73"/>
      <c r="R65" s="75"/>
      <c r="S65" s="73"/>
      <c r="T65" s="74"/>
      <c r="U65" s="73"/>
      <c r="V65" s="74"/>
      <c r="W65" s="73"/>
      <c r="X65" s="74"/>
      <c r="Y65" s="62"/>
      <c r="Z65" s="73"/>
      <c r="AA65" s="74"/>
      <c r="AB65" s="73"/>
      <c r="AC65" s="74"/>
      <c r="AD65" s="73"/>
      <c r="AE65" s="74"/>
      <c r="AF65" s="73"/>
      <c r="AG65" s="74"/>
      <c r="AH65" s="62"/>
      <c r="AI65" s="73"/>
      <c r="AJ65" s="74"/>
      <c r="AK65" s="73"/>
      <c r="AL65" s="74"/>
      <c r="AM65" s="73"/>
      <c r="AN65" s="74"/>
      <c r="AO65" s="73"/>
      <c r="AP65" s="74"/>
      <c r="AQ65" s="62"/>
      <c r="AR65" s="73"/>
      <c r="AS65" s="74"/>
      <c r="AT65" s="73"/>
      <c r="AU65" s="75"/>
      <c r="AV65" s="73"/>
      <c r="AW65" s="74"/>
      <c r="AX65" s="73"/>
      <c r="AY65" s="74"/>
      <c r="BA65" s="63"/>
    </row>
    <row r="66" spans="1:53" s="61" customFormat="1">
      <c r="A66" s="68"/>
      <c r="B66" s="68"/>
      <c r="C66" s="83"/>
      <c r="D66" s="105"/>
      <c r="E66" s="110"/>
      <c r="F66" s="107"/>
      <c r="G66" s="78"/>
      <c r="H66" s="73"/>
      <c r="I66" s="74"/>
      <c r="J66" s="73"/>
      <c r="K66" s="74"/>
      <c r="L66" s="73"/>
      <c r="M66" s="74"/>
      <c r="N66" s="73"/>
      <c r="O66" s="74"/>
      <c r="P66" s="75"/>
      <c r="Q66" s="73"/>
      <c r="R66" s="75"/>
      <c r="S66" s="73"/>
      <c r="T66" s="74"/>
      <c r="U66" s="73"/>
      <c r="V66" s="74"/>
      <c r="W66" s="73"/>
      <c r="X66" s="74"/>
      <c r="Y66" s="62"/>
      <c r="Z66" s="73"/>
      <c r="AA66" s="74"/>
      <c r="AB66" s="73"/>
      <c r="AC66" s="74"/>
      <c r="AD66" s="73"/>
      <c r="AE66" s="74"/>
      <c r="AF66" s="73"/>
      <c r="AG66" s="74"/>
      <c r="AH66" s="62"/>
      <c r="AI66" s="73"/>
      <c r="AJ66" s="74"/>
      <c r="AK66" s="73"/>
      <c r="AL66" s="74"/>
      <c r="AM66" s="73"/>
      <c r="AN66" s="74"/>
      <c r="AO66" s="73"/>
      <c r="AP66" s="74"/>
      <c r="AQ66" s="62"/>
      <c r="AR66" s="73"/>
      <c r="AS66" s="74"/>
      <c r="AT66" s="73"/>
      <c r="AU66" s="75"/>
      <c r="AV66" s="73"/>
      <c r="AW66" s="74"/>
      <c r="AX66" s="73"/>
      <c r="AY66" s="74"/>
      <c r="BA66" s="63"/>
    </row>
    <row r="67" spans="1:53" s="61" customFormat="1">
      <c r="A67" s="68" t="s">
        <v>148</v>
      </c>
      <c r="B67" s="68">
        <v>628</v>
      </c>
      <c r="C67" s="83">
        <v>44042</v>
      </c>
      <c r="D67" s="105">
        <v>810</v>
      </c>
      <c r="E67" s="114" t="s">
        <v>109</v>
      </c>
      <c r="F67" s="107" t="s">
        <v>79</v>
      </c>
      <c r="G67" s="85" t="s">
        <v>126</v>
      </c>
      <c r="H67" s="73">
        <v>0</v>
      </c>
      <c r="I67" s="74">
        <v>0</v>
      </c>
      <c r="J67" s="73">
        <v>0</v>
      </c>
      <c r="K67" s="74">
        <v>0</v>
      </c>
      <c r="L67" s="73">
        <v>0</v>
      </c>
      <c r="M67" s="74">
        <v>0</v>
      </c>
      <c r="N67" s="73">
        <v>0</v>
      </c>
      <c r="O67" s="74">
        <v>0</v>
      </c>
      <c r="P67" s="75"/>
      <c r="Q67" s="73">
        <v>0</v>
      </c>
      <c r="R67" s="75">
        <v>0</v>
      </c>
      <c r="S67" s="73">
        <v>0</v>
      </c>
      <c r="T67" s="74">
        <v>0</v>
      </c>
      <c r="U67" s="73">
        <v>0</v>
      </c>
      <c r="V67" s="74">
        <v>0</v>
      </c>
      <c r="W67" s="73">
        <v>0</v>
      </c>
      <c r="X67" s="74">
        <v>0</v>
      </c>
      <c r="Y67" s="62"/>
      <c r="Z67" s="73">
        <v>0</v>
      </c>
      <c r="AA67" s="74">
        <v>0</v>
      </c>
      <c r="AB67" s="73">
        <v>0</v>
      </c>
      <c r="AC67" s="74">
        <v>0</v>
      </c>
      <c r="AD67" s="73">
        <v>0</v>
      </c>
      <c r="AE67" s="74">
        <v>0</v>
      </c>
      <c r="AF67" s="73">
        <v>0</v>
      </c>
      <c r="AG67" s="74">
        <v>0</v>
      </c>
      <c r="AH67" s="62"/>
      <c r="AI67" s="73">
        <v>0</v>
      </c>
      <c r="AJ67" s="74">
        <v>0</v>
      </c>
      <c r="AK67" s="73">
        <v>0</v>
      </c>
      <c r="AL67" s="74">
        <v>0</v>
      </c>
      <c r="AM67" s="73">
        <v>0</v>
      </c>
      <c r="AN67" s="74">
        <v>0</v>
      </c>
      <c r="AO67" s="73">
        <v>0</v>
      </c>
      <c r="AP67" s="74">
        <v>0</v>
      </c>
      <c r="AQ67" s="62"/>
      <c r="AR67" s="73">
        <v>0</v>
      </c>
      <c r="AS67" s="74">
        <v>0</v>
      </c>
      <c r="AT67" s="73">
        <v>0</v>
      </c>
      <c r="AU67" s="75">
        <v>0</v>
      </c>
      <c r="AV67" s="73">
        <v>0</v>
      </c>
      <c r="AW67" s="74">
        <v>0</v>
      </c>
      <c r="AX67" s="73">
        <v>0</v>
      </c>
      <c r="AY67" s="74">
        <v>0</v>
      </c>
      <c r="BA67" s="63"/>
    </row>
    <row r="68" spans="1:53" s="53" customFormat="1">
      <c r="A68" s="68"/>
      <c r="B68" s="68"/>
      <c r="C68" s="69"/>
      <c r="D68" s="70"/>
      <c r="E68" s="71"/>
      <c r="F68" s="72"/>
      <c r="G68" s="87" t="s">
        <v>18</v>
      </c>
      <c r="H68" s="88">
        <f>+SUM(H67)</f>
        <v>0</v>
      </c>
      <c r="I68" s="89">
        <f t="shared" ref="I68:O68" si="40">+SUM(I67)</f>
        <v>0</v>
      </c>
      <c r="J68" s="88">
        <f t="shared" si="40"/>
        <v>0</v>
      </c>
      <c r="K68" s="89">
        <f t="shared" si="40"/>
        <v>0</v>
      </c>
      <c r="L68" s="88">
        <f t="shared" si="40"/>
        <v>0</v>
      </c>
      <c r="M68" s="89">
        <f t="shared" si="40"/>
        <v>0</v>
      </c>
      <c r="N68" s="88">
        <f t="shared" si="40"/>
        <v>0</v>
      </c>
      <c r="O68" s="89">
        <f t="shared" si="40"/>
        <v>0</v>
      </c>
      <c r="P68" s="90"/>
      <c r="Q68" s="88">
        <f>+SUM(Q67)</f>
        <v>0</v>
      </c>
      <c r="R68" s="89">
        <f t="shared" ref="R68:X68" si="41">+SUM(R67)</f>
        <v>0</v>
      </c>
      <c r="S68" s="88">
        <f t="shared" si="41"/>
        <v>0</v>
      </c>
      <c r="T68" s="89">
        <f t="shared" si="41"/>
        <v>0</v>
      </c>
      <c r="U68" s="88">
        <f t="shared" si="41"/>
        <v>0</v>
      </c>
      <c r="V68" s="89">
        <f t="shared" si="41"/>
        <v>0</v>
      </c>
      <c r="W68" s="88">
        <f t="shared" si="41"/>
        <v>0</v>
      </c>
      <c r="X68" s="89">
        <f t="shared" si="41"/>
        <v>0</v>
      </c>
      <c r="Y68" s="91"/>
      <c r="Z68" s="88">
        <f>+SUM(Z67)</f>
        <v>0</v>
      </c>
      <c r="AA68" s="89">
        <f t="shared" ref="AA68:AG68" si="42">+SUM(AA67)</f>
        <v>0</v>
      </c>
      <c r="AB68" s="88">
        <f t="shared" si="42"/>
        <v>0</v>
      </c>
      <c r="AC68" s="89">
        <f t="shared" si="42"/>
        <v>0</v>
      </c>
      <c r="AD68" s="88">
        <f t="shared" si="42"/>
        <v>0</v>
      </c>
      <c r="AE68" s="89">
        <f t="shared" si="42"/>
        <v>0</v>
      </c>
      <c r="AF68" s="88">
        <f t="shared" si="42"/>
        <v>0</v>
      </c>
      <c r="AG68" s="89">
        <f t="shared" si="42"/>
        <v>0</v>
      </c>
      <c r="AH68" s="91"/>
      <c r="AI68" s="88">
        <f>+SUM(AI67)</f>
        <v>0</v>
      </c>
      <c r="AJ68" s="89">
        <f t="shared" ref="AJ68:AP68" si="43">+SUM(AJ67)</f>
        <v>0</v>
      </c>
      <c r="AK68" s="88">
        <f t="shared" si="43"/>
        <v>0</v>
      </c>
      <c r="AL68" s="89">
        <f t="shared" si="43"/>
        <v>0</v>
      </c>
      <c r="AM68" s="88">
        <f t="shared" si="43"/>
        <v>0</v>
      </c>
      <c r="AN68" s="89">
        <f t="shared" si="43"/>
        <v>0</v>
      </c>
      <c r="AO68" s="88">
        <f t="shared" si="43"/>
        <v>0</v>
      </c>
      <c r="AP68" s="89">
        <f t="shared" si="43"/>
        <v>0</v>
      </c>
      <c r="AQ68" s="92"/>
      <c r="AR68" s="88">
        <f>+SUM(AR67)</f>
        <v>0</v>
      </c>
      <c r="AS68" s="89">
        <f t="shared" ref="AS68:AY68" si="44">+SUM(AS67)</f>
        <v>0</v>
      </c>
      <c r="AT68" s="88">
        <f t="shared" si="44"/>
        <v>0</v>
      </c>
      <c r="AU68" s="89">
        <f t="shared" si="44"/>
        <v>0</v>
      </c>
      <c r="AV68" s="88">
        <f t="shared" si="44"/>
        <v>0</v>
      </c>
      <c r="AW68" s="89">
        <f t="shared" si="44"/>
        <v>0</v>
      </c>
      <c r="AX68" s="88">
        <f t="shared" si="44"/>
        <v>0</v>
      </c>
      <c r="AY68" s="89">
        <f t="shared" si="44"/>
        <v>0</v>
      </c>
      <c r="AZ68" s="81"/>
    </row>
    <row r="69" spans="1:53" s="61" customFormat="1">
      <c r="A69" s="68"/>
      <c r="B69" s="68"/>
      <c r="C69" s="83"/>
      <c r="D69" s="105"/>
      <c r="E69" s="114"/>
      <c r="F69" s="107"/>
      <c r="G69" s="85"/>
      <c r="H69" s="73"/>
      <c r="I69" s="74"/>
      <c r="J69" s="73"/>
      <c r="K69" s="74"/>
      <c r="L69" s="73"/>
      <c r="M69" s="74"/>
      <c r="N69" s="73"/>
      <c r="O69" s="74"/>
      <c r="P69" s="75"/>
      <c r="Q69" s="73"/>
      <c r="R69" s="75"/>
      <c r="S69" s="73"/>
      <c r="T69" s="74"/>
      <c r="U69" s="73"/>
      <c r="V69" s="74"/>
      <c r="W69" s="73"/>
      <c r="X69" s="74"/>
      <c r="Y69" s="62"/>
      <c r="Z69" s="73"/>
      <c r="AA69" s="74"/>
      <c r="AB69" s="73"/>
      <c r="AC69" s="74"/>
      <c r="AD69" s="73"/>
      <c r="AE69" s="74"/>
      <c r="AF69" s="73"/>
      <c r="AG69" s="74"/>
      <c r="AH69" s="62"/>
      <c r="AI69" s="73"/>
      <c r="AJ69" s="74"/>
      <c r="AK69" s="73"/>
      <c r="AL69" s="74"/>
      <c r="AM69" s="73"/>
      <c r="AN69" s="74"/>
      <c r="AO69" s="73"/>
      <c r="AP69" s="74"/>
      <c r="AQ69" s="62"/>
      <c r="AR69" s="73"/>
      <c r="AS69" s="74"/>
      <c r="AT69" s="73"/>
      <c r="AU69" s="75"/>
      <c r="AV69" s="73"/>
      <c r="AW69" s="74"/>
      <c r="AX69" s="73"/>
      <c r="AY69" s="74"/>
      <c r="BA69" s="63"/>
    </row>
    <row r="70" spans="1:53" s="61" customFormat="1">
      <c r="A70" s="68"/>
      <c r="B70" s="68"/>
      <c r="C70" s="83"/>
      <c r="D70" s="105"/>
      <c r="E70" s="114"/>
      <c r="F70" s="107"/>
      <c r="G70" s="85"/>
      <c r="H70" s="73"/>
      <c r="I70" s="74"/>
      <c r="J70" s="73"/>
      <c r="K70" s="74"/>
      <c r="L70" s="73"/>
      <c r="M70" s="74"/>
      <c r="N70" s="73"/>
      <c r="O70" s="74"/>
      <c r="P70" s="75"/>
      <c r="Q70" s="73"/>
      <c r="R70" s="75"/>
      <c r="S70" s="73"/>
      <c r="T70" s="74"/>
      <c r="U70" s="73"/>
      <c r="V70" s="74"/>
      <c r="W70" s="73"/>
      <c r="X70" s="74"/>
      <c r="Y70" s="62"/>
      <c r="Z70" s="73"/>
      <c r="AA70" s="74"/>
      <c r="AB70" s="73"/>
      <c r="AC70" s="74"/>
      <c r="AD70" s="73"/>
      <c r="AE70" s="74"/>
      <c r="AF70" s="73"/>
      <c r="AG70" s="74"/>
      <c r="AH70" s="62"/>
      <c r="AI70" s="73"/>
      <c r="AJ70" s="74"/>
      <c r="AK70" s="73"/>
      <c r="AL70" s="74"/>
      <c r="AM70" s="73"/>
      <c r="AN70" s="74"/>
      <c r="AO70" s="73"/>
      <c r="AP70" s="74"/>
      <c r="AQ70" s="62"/>
      <c r="AR70" s="73"/>
      <c r="AS70" s="74"/>
      <c r="AT70" s="73"/>
      <c r="AU70" s="75"/>
      <c r="AV70" s="73"/>
      <c r="AW70" s="74"/>
      <c r="AX70" s="73"/>
      <c r="AY70" s="74"/>
      <c r="BA70" s="63"/>
    </row>
    <row r="71" spans="1:53" s="61" customFormat="1">
      <c r="A71" s="68" t="s">
        <v>94</v>
      </c>
      <c r="B71" s="68">
        <v>573</v>
      </c>
      <c r="C71" s="83">
        <v>44019</v>
      </c>
      <c r="D71" s="105">
        <v>171</v>
      </c>
      <c r="E71" s="107" t="s">
        <v>59</v>
      </c>
      <c r="F71" s="107" t="s">
        <v>72</v>
      </c>
      <c r="G71" s="78" t="s">
        <v>71</v>
      </c>
      <c r="H71" s="73">
        <v>0</v>
      </c>
      <c r="I71" s="74">
        <v>0</v>
      </c>
      <c r="J71" s="73">
        <v>0</v>
      </c>
      <c r="K71" s="74">
        <v>0</v>
      </c>
      <c r="L71" s="73" t="s">
        <v>27</v>
      </c>
      <c r="M71" s="74" t="s">
        <v>27</v>
      </c>
      <c r="N71" s="73" t="s">
        <v>27</v>
      </c>
      <c r="O71" s="74" t="s">
        <v>27</v>
      </c>
      <c r="P71" s="75"/>
      <c r="Q71" s="73">
        <v>0</v>
      </c>
      <c r="R71" s="75">
        <v>0</v>
      </c>
      <c r="S71" s="73">
        <v>0</v>
      </c>
      <c r="T71" s="74">
        <v>0</v>
      </c>
      <c r="U71" s="73" t="s">
        <v>27</v>
      </c>
      <c r="V71" s="74" t="s">
        <v>27</v>
      </c>
      <c r="W71" s="73" t="s">
        <v>27</v>
      </c>
      <c r="X71" s="74" t="s">
        <v>27</v>
      </c>
      <c r="Y71" s="62"/>
      <c r="Z71" s="73">
        <v>0</v>
      </c>
      <c r="AA71" s="74">
        <v>0</v>
      </c>
      <c r="AB71" s="73">
        <v>0</v>
      </c>
      <c r="AC71" s="74">
        <v>0</v>
      </c>
      <c r="AD71" s="73" t="s">
        <v>27</v>
      </c>
      <c r="AE71" s="74" t="s">
        <v>27</v>
      </c>
      <c r="AF71" s="73" t="s">
        <v>27</v>
      </c>
      <c r="AG71" s="74" t="s">
        <v>27</v>
      </c>
      <c r="AH71" s="62"/>
      <c r="AI71" s="73">
        <v>0</v>
      </c>
      <c r="AJ71" s="74">
        <v>0</v>
      </c>
      <c r="AK71" s="73">
        <v>0</v>
      </c>
      <c r="AL71" s="74">
        <v>0</v>
      </c>
      <c r="AM71" s="73" t="s">
        <v>27</v>
      </c>
      <c r="AN71" s="74" t="s">
        <v>27</v>
      </c>
      <c r="AO71" s="73" t="s">
        <v>27</v>
      </c>
      <c r="AP71" s="74" t="s">
        <v>27</v>
      </c>
      <c r="AQ71" s="62"/>
      <c r="AR71" s="73">
        <v>0</v>
      </c>
      <c r="AS71" s="74">
        <v>0</v>
      </c>
      <c r="AT71" s="73">
        <v>0</v>
      </c>
      <c r="AU71" s="75">
        <v>0</v>
      </c>
      <c r="AV71" s="73" t="s">
        <v>27</v>
      </c>
      <c r="AW71" s="74" t="s">
        <v>27</v>
      </c>
      <c r="AX71" s="73" t="s">
        <v>27</v>
      </c>
      <c r="AY71" s="74" t="s">
        <v>27</v>
      </c>
      <c r="BA71" s="63"/>
    </row>
    <row r="72" spans="1:53" s="53" customFormat="1">
      <c r="A72" s="68"/>
      <c r="B72" s="68"/>
      <c r="C72" s="69"/>
      <c r="D72" s="70"/>
      <c r="E72" s="71"/>
      <c r="F72" s="72"/>
      <c r="G72" s="87" t="s">
        <v>18</v>
      </c>
      <c r="H72" s="88">
        <f>+SUM(H71)</f>
        <v>0</v>
      </c>
      <c r="I72" s="89">
        <f t="shared" ref="I72:O72" si="45">+SUM(I71)</f>
        <v>0</v>
      </c>
      <c r="J72" s="88">
        <f t="shared" si="45"/>
        <v>0</v>
      </c>
      <c r="K72" s="89">
        <f t="shared" si="45"/>
        <v>0</v>
      </c>
      <c r="L72" s="88">
        <f t="shared" si="45"/>
        <v>0</v>
      </c>
      <c r="M72" s="89">
        <f t="shared" si="45"/>
        <v>0</v>
      </c>
      <c r="N72" s="88">
        <f t="shared" si="45"/>
        <v>0</v>
      </c>
      <c r="O72" s="89">
        <f t="shared" si="45"/>
        <v>0</v>
      </c>
      <c r="P72" s="90"/>
      <c r="Q72" s="88">
        <f>+SUM(Q71)</f>
        <v>0</v>
      </c>
      <c r="R72" s="89">
        <f t="shared" ref="R72:X72" si="46">+SUM(R71)</f>
        <v>0</v>
      </c>
      <c r="S72" s="88">
        <f t="shared" si="46"/>
        <v>0</v>
      </c>
      <c r="T72" s="89">
        <f t="shared" si="46"/>
        <v>0</v>
      </c>
      <c r="U72" s="88">
        <f t="shared" si="46"/>
        <v>0</v>
      </c>
      <c r="V72" s="89">
        <f t="shared" si="46"/>
        <v>0</v>
      </c>
      <c r="W72" s="88">
        <f t="shared" si="46"/>
        <v>0</v>
      </c>
      <c r="X72" s="89">
        <f t="shared" si="46"/>
        <v>0</v>
      </c>
      <c r="Y72" s="91"/>
      <c r="Z72" s="88">
        <f>+SUM(Z71)</f>
        <v>0</v>
      </c>
      <c r="AA72" s="89">
        <f t="shared" ref="AA72:AG72" si="47">+SUM(AA71)</f>
        <v>0</v>
      </c>
      <c r="AB72" s="88">
        <f t="shared" si="47"/>
        <v>0</v>
      </c>
      <c r="AC72" s="89">
        <f t="shared" si="47"/>
        <v>0</v>
      </c>
      <c r="AD72" s="88">
        <f t="shared" si="47"/>
        <v>0</v>
      </c>
      <c r="AE72" s="89">
        <f t="shared" si="47"/>
        <v>0</v>
      </c>
      <c r="AF72" s="88">
        <f t="shared" si="47"/>
        <v>0</v>
      </c>
      <c r="AG72" s="89">
        <f t="shared" si="47"/>
        <v>0</v>
      </c>
      <c r="AH72" s="91"/>
      <c r="AI72" s="88">
        <f>+SUM(AI71)</f>
        <v>0</v>
      </c>
      <c r="AJ72" s="89">
        <f t="shared" ref="AJ72:AP72" si="48">+SUM(AJ71)</f>
        <v>0</v>
      </c>
      <c r="AK72" s="88">
        <f t="shared" si="48"/>
        <v>0</v>
      </c>
      <c r="AL72" s="89">
        <f t="shared" si="48"/>
        <v>0</v>
      </c>
      <c r="AM72" s="88">
        <f t="shared" si="48"/>
        <v>0</v>
      </c>
      <c r="AN72" s="89">
        <f t="shared" si="48"/>
        <v>0</v>
      </c>
      <c r="AO72" s="88">
        <f t="shared" si="48"/>
        <v>0</v>
      </c>
      <c r="AP72" s="89">
        <f t="shared" si="48"/>
        <v>0</v>
      </c>
      <c r="AQ72" s="92"/>
      <c r="AR72" s="88">
        <f>+SUM(AR71)</f>
        <v>0</v>
      </c>
      <c r="AS72" s="89">
        <f t="shared" ref="AS72:AY72" si="49">+SUM(AS71)</f>
        <v>0</v>
      </c>
      <c r="AT72" s="88">
        <f t="shared" si="49"/>
        <v>0</v>
      </c>
      <c r="AU72" s="89">
        <f t="shared" si="49"/>
        <v>0</v>
      </c>
      <c r="AV72" s="88">
        <f t="shared" si="49"/>
        <v>0</v>
      </c>
      <c r="AW72" s="89">
        <f t="shared" si="49"/>
        <v>0</v>
      </c>
      <c r="AX72" s="88">
        <f t="shared" si="49"/>
        <v>0</v>
      </c>
      <c r="AY72" s="89">
        <f t="shared" si="49"/>
        <v>0</v>
      </c>
      <c r="AZ72" s="81"/>
    </row>
    <row r="73" spans="1:53" s="61" customFormat="1">
      <c r="A73" s="68"/>
      <c r="B73" s="68"/>
      <c r="C73" s="83"/>
      <c r="D73" s="105"/>
      <c r="E73" s="114"/>
      <c r="F73" s="107"/>
      <c r="G73" s="78"/>
      <c r="H73" s="73"/>
      <c r="I73" s="74"/>
      <c r="J73" s="73"/>
      <c r="K73" s="74"/>
      <c r="L73" s="73"/>
      <c r="M73" s="74"/>
      <c r="N73" s="73"/>
      <c r="O73" s="74"/>
      <c r="P73" s="75"/>
      <c r="Q73" s="73"/>
      <c r="R73" s="75"/>
      <c r="S73" s="73"/>
      <c r="T73" s="74"/>
      <c r="U73" s="73"/>
      <c r="V73" s="74"/>
      <c r="W73" s="73"/>
      <c r="X73" s="74"/>
      <c r="Y73" s="62"/>
      <c r="Z73" s="73"/>
      <c r="AA73" s="74"/>
      <c r="AB73" s="73"/>
      <c r="AC73" s="74"/>
      <c r="AD73" s="73"/>
      <c r="AE73" s="74"/>
      <c r="AF73" s="73"/>
      <c r="AG73" s="74"/>
      <c r="AH73" s="62"/>
      <c r="AI73" s="73"/>
      <c r="AJ73" s="74"/>
      <c r="AK73" s="73"/>
      <c r="AL73" s="74"/>
      <c r="AM73" s="73"/>
      <c r="AN73" s="74"/>
      <c r="AO73" s="73"/>
      <c r="AP73" s="74"/>
      <c r="AQ73" s="62"/>
      <c r="AR73" s="73"/>
      <c r="AS73" s="74"/>
      <c r="AT73" s="73"/>
      <c r="AU73" s="75"/>
      <c r="AV73" s="73"/>
      <c r="AW73" s="74"/>
      <c r="AX73" s="73"/>
      <c r="AY73" s="74"/>
      <c r="BA73" s="63"/>
    </row>
    <row r="74" spans="1:53" s="61" customFormat="1">
      <c r="A74" s="68"/>
      <c r="B74" s="68"/>
      <c r="C74" s="83"/>
      <c r="D74" s="105"/>
      <c r="E74" s="114"/>
      <c r="F74" s="107"/>
      <c r="G74" s="78"/>
      <c r="H74" s="73"/>
      <c r="I74" s="74"/>
      <c r="J74" s="73"/>
      <c r="K74" s="74"/>
      <c r="L74" s="73"/>
      <c r="M74" s="74"/>
      <c r="N74" s="73"/>
      <c r="O74" s="74"/>
      <c r="P74" s="75"/>
      <c r="Q74" s="73"/>
      <c r="R74" s="75"/>
      <c r="S74" s="73"/>
      <c r="T74" s="74"/>
      <c r="U74" s="73"/>
      <c r="V74" s="74"/>
      <c r="W74" s="73"/>
      <c r="X74" s="74"/>
      <c r="Y74" s="62"/>
      <c r="Z74" s="73"/>
      <c r="AA74" s="74"/>
      <c r="AB74" s="73"/>
      <c r="AC74" s="74"/>
      <c r="AD74" s="73"/>
      <c r="AE74" s="74"/>
      <c r="AF74" s="73"/>
      <c r="AG74" s="74"/>
      <c r="AH74" s="62"/>
      <c r="AI74" s="73"/>
      <c r="AJ74" s="74"/>
      <c r="AK74" s="73"/>
      <c r="AL74" s="74"/>
      <c r="AM74" s="73"/>
      <c r="AN74" s="74"/>
      <c r="AO74" s="73"/>
      <c r="AP74" s="74"/>
      <c r="AQ74" s="62"/>
      <c r="AR74" s="73"/>
      <c r="AS74" s="74"/>
      <c r="AT74" s="73"/>
      <c r="AU74" s="75"/>
      <c r="AV74" s="73"/>
      <c r="AW74" s="74"/>
      <c r="AX74" s="73"/>
      <c r="AY74" s="74"/>
      <c r="BA74" s="63"/>
    </row>
    <row r="75" spans="1:53" s="61" customFormat="1">
      <c r="A75" s="68" t="s">
        <v>63</v>
      </c>
      <c r="B75" s="68">
        <v>438</v>
      </c>
      <c r="C75" s="83">
        <v>43868</v>
      </c>
      <c r="D75" s="105">
        <v>7097</v>
      </c>
      <c r="E75" s="110" t="s">
        <v>62</v>
      </c>
      <c r="F75" s="107" t="s">
        <v>127</v>
      </c>
      <c r="G75" s="149" t="s">
        <v>64</v>
      </c>
      <c r="H75" s="73" t="s">
        <v>24</v>
      </c>
      <c r="I75" s="74" t="s">
        <v>24</v>
      </c>
      <c r="J75" s="73" t="s">
        <v>24</v>
      </c>
      <c r="K75" s="74" t="s">
        <v>24</v>
      </c>
      <c r="L75" s="73" t="s">
        <v>24</v>
      </c>
      <c r="M75" s="74" t="s">
        <v>24</v>
      </c>
      <c r="N75" s="73" t="s">
        <v>24</v>
      </c>
      <c r="O75" s="74" t="s">
        <v>24</v>
      </c>
      <c r="P75" s="75"/>
      <c r="Q75" s="73" t="s">
        <v>24</v>
      </c>
      <c r="R75" s="75" t="s">
        <v>24</v>
      </c>
      <c r="S75" s="73" t="s">
        <v>24</v>
      </c>
      <c r="T75" s="74" t="s">
        <v>24</v>
      </c>
      <c r="U75" s="73" t="s">
        <v>24</v>
      </c>
      <c r="V75" s="74" t="s">
        <v>24</v>
      </c>
      <c r="W75" s="73" t="s">
        <v>24</v>
      </c>
      <c r="X75" s="74" t="s">
        <v>24</v>
      </c>
      <c r="Y75" s="62"/>
      <c r="Z75" s="73" t="s">
        <v>24</v>
      </c>
      <c r="AA75" s="74" t="s">
        <v>24</v>
      </c>
      <c r="AB75" s="73" t="s">
        <v>24</v>
      </c>
      <c r="AC75" s="74" t="s">
        <v>24</v>
      </c>
      <c r="AD75" s="73" t="s">
        <v>24</v>
      </c>
      <c r="AE75" s="74" t="s">
        <v>24</v>
      </c>
      <c r="AF75" s="73" t="s">
        <v>24</v>
      </c>
      <c r="AG75" s="74" t="s">
        <v>24</v>
      </c>
      <c r="AH75" s="62"/>
      <c r="AI75" s="73" t="s">
        <v>24</v>
      </c>
      <c r="AJ75" s="74" t="s">
        <v>24</v>
      </c>
      <c r="AK75" s="73" t="s">
        <v>24</v>
      </c>
      <c r="AL75" s="74" t="s">
        <v>24</v>
      </c>
      <c r="AM75" s="73" t="s">
        <v>24</v>
      </c>
      <c r="AN75" s="74" t="s">
        <v>24</v>
      </c>
      <c r="AO75" s="73" t="s">
        <v>24</v>
      </c>
      <c r="AP75" s="74" t="s">
        <v>24</v>
      </c>
      <c r="AQ75" s="62"/>
      <c r="AR75" s="73" t="s">
        <v>24</v>
      </c>
      <c r="AS75" s="74" t="s">
        <v>24</v>
      </c>
      <c r="AT75" s="73" t="s">
        <v>24</v>
      </c>
      <c r="AU75" s="75" t="s">
        <v>24</v>
      </c>
      <c r="AV75" s="73" t="s">
        <v>24</v>
      </c>
      <c r="AW75" s="74" t="s">
        <v>24</v>
      </c>
      <c r="AX75" s="73" t="s">
        <v>24</v>
      </c>
      <c r="AY75" s="74" t="s">
        <v>24</v>
      </c>
      <c r="BA75" s="63"/>
    </row>
    <row r="76" spans="1:53" s="61" customFormat="1">
      <c r="A76" s="68" t="s">
        <v>63</v>
      </c>
      <c r="B76" s="68">
        <v>445</v>
      </c>
      <c r="C76" s="83">
        <v>43868</v>
      </c>
      <c r="D76" s="105">
        <v>7097</v>
      </c>
      <c r="E76" s="110" t="s">
        <v>62</v>
      </c>
      <c r="F76" s="107" t="s">
        <v>133</v>
      </c>
      <c r="G76" s="85" t="s">
        <v>64</v>
      </c>
      <c r="H76" s="73" t="s">
        <v>27</v>
      </c>
      <c r="I76" s="74" t="s">
        <v>27</v>
      </c>
      <c r="J76" s="73" t="s">
        <v>27</v>
      </c>
      <c r="K76" s="74" t="s">
        <v>27</v>
      </c>
      <c r="L76" s="73" t="s">
        <v>27</v>
      </c>
      <c r="M76" s="74" t="s">
        <v>27</v>
      </c>
      <c r="N76" s="73" t="s">
        <v>27</v>
      </c>
      <c r="O76" s="74" t="s">
        <v>27</v>
      </c>
      <c r="P76" s="75"/>
      <c r="Q76" s="73" t="s">
        <v>27</v>
      </c>
      <c r="R76" s="75" t="s">
        <v>27</v>
      </c>
      <c r="S76" s="73" t="s">
        <v>27</v>
      </c>
      <c r="T76" s="74" t="s">
        <v>27</v>
      </c>
      <c r="U76" s="73" t="s">
        <v>27</v>
      </c>
      <c r="V76" s="74" t="s">
        <v>27</v>
      </c>
      <c r="W76" s="73" t="s">
        <v>27</v>
      </c>
      <c r="X76" s="74" t="s">
        <v>27</v>
      </c>
      <c r="Y76" s="62"/>
      <c r="Z76" s="73" t="s">
        <v>27</v>
      </c>
      <c r="AA76" s="74" t="s">
        <v>27</v>
      </c>
      <c r="AB76" s="73" t="s">
        <v>27</v>
      </c>
      <c r="AC76" s="74" t="s">
        <v>27</v>
      </c>
      <c r="AD76" s="73" t="s">
        <v>27</v>
      </c>
      <c r="AE76" s="74" t="s">
        <v>27</v>
      </c>
      <c r="AF76" s="73" t="s">
        <v>27</v>
      </c>
      <c r="AG76" s="74" t="s">
        <v>27</v>
      </c>
      <c r="AH76" s="62"/>
      <c r="AI76" s="73" t="s">
        <v>27</v>
      </c>
      <c r="AJ76" s="74" t="s">
        <v>27</v>
      </c>
      <c r="AK76" s="73" t="s">
        <v>27</v>
      </c>
      <c r="AL76" s="74" t="s">
        <v>27</v>
      </c>
      <c r="AM76" s="73" t="s">
        <v>27</v>
      </c>
      <c r="AN76" s="74" t="s">
        <v>27</v>
      </c>
      <c r="AO76" s="73" t="s">
        <v>27</v>
      </c>
      <c r="AP76" s="74" t="s">
        <v>27</v>
      </c>
      <c r="AQ76" s="62"/>
      <c r="AR76" s="73" t="s">
        <v>27</v>
      </c>
      <c r="AS76" s="74" t="s">
        <v>27</v>
      </c>
      <c r="AT76" s="73" t="s">
        <v>27</v>
      </c>
      <c r="AU76" s="75" t="s">
        <v>27</v>
      </c>
      <c r="AV76" s="73" t="s">
        <v>27</v>
      </c>
      <c r="AW76" s="74" t="s">
        <v>27</v>
      </c>
      <c r="AX76" s="73" t="s">
        <v>27</v>
      </c>
      <c r="AY76" s="74" t="s">
        <v>27</v>
      </c>
      <c r="BA76" s="63"/>
    </row>
    <row r="77" spans="1:53" s="53" customFormat="1" ht="13.5" thickBot="1">
      <c r="A77" s="68"/>
      <c r="B77" s="68"/>
      <c r="C77" s="69"/>
      <c r="D77" s="70"/>
      <c r="E77" s="71"/>
      <c r="F77" s="72"/>
      <c r="G77" s="87" t="s">
        <v>18</v>
      </c>
      <c r="H77" s="88">
        <f>+SUM(H75:H76)</f>
        <v>0</v>
      </c>
      <c r="I77" s="89">
        <f t="shared" ref="I77:O77" si="50">+SUM(I75:I76)</f>
        <v>0</v>
      </c>
      <c r="J77" s="88">
        <f t="shared" si="50"/>
        <v>0</v>
      </c>
      <c r="K77" s="89">
        <f t="shared" si="50"/>
        <v>0</v>
      </c>
      <c r="L77" s="88">
        <f t="shared" si="50"/>
        <v>0</v>
      </c>
      <c r="M77" s="89">
        <f t="shared" si="50"/>
        <v>0</v>
      </c>
      <c r="N77" s="88">
        <f t="shared" si="50"/>
        <v>0</v>
      </c>
      <c r="O77" s="89">
        <f t="shared" si="50"/>
        <v>0</v>
      </c>
      <c r="P77" s="90"/>
      <c r="Q77" s="88">
        <f>+SUM(Q75:Q76)</f>
        <v>0</v>
      </c>
      <c r="R77" s="89">
        <f t="shared" ref="R77:X77" si="51">+SUM(R75:R76)</f>
        <v>0</v>
      </c>
      <c r="S77" s="88">
        <f t="shared" si="51"/>
        <v>0</v>
      </c>
      <c r="T77" s="89">
        <f t="shared" si="51"/>
        <v>0</v>
      </c>
      <c r="U77" s="88">
        <f t="shared" si="51"/>
        <v>0</v>
      </c>
      <c r="V77" s="89">
        <f t="shared" si="51"/>
        <v>0</v>
      </c>
      <c r="W77" s="88">
        <f t="shared" si="51"/>
        <v>0</v>
      </c>
      <c r="X77" s="89">
        <f t="shared" si="51"/>
        <v>0</v>
      </c>
      <c r="Y77" s="91"/>
      <c r="Z77" s="88">
        <f>+SUM(Z75:Z76)</f>
        <v>0</v>
      </c>
      <c r="AA77" s="89">
        <f t="shared" ref="AA77:AG77" si="52">+SUM(AA75:AA76)</f>
        <v>0</v>
      </c>
      <c r="AB77" s="88">
        <f t="shared" si="52"/>
        <v>0</v>
      </c>
      <c r="AC77" s="89">
        <f t="shared" si="52"/>
        <v>0</v>
      </c>
      <c r="AD77" s="88">
        <f t="shared" si="52"/>
        <v>0</v>
      </c>
      <c r="AE77" s="89">
        <f t="shared" si="52"/>
        <v>0</v>
      </c>
      <c r="AF77" s="88">
        <f t="shared" si="52"/>
        <v>0</v>
      </c>
      <c r="AG77" s="89">
        <f t="shared" si="52"/>
        <v>0</v>
      </c>
      <c r="AH77" s="91"/>
      <c r="AI77" s="88">
        <f>+SUM(AI75:AI76)</f>
        <v>0</v>
      </c>
      <c r="AJ77" s="89">
        <f t="shared" ref="AJ77:AP77" si="53">+SUM(AJ75:AJ76)</f>
        <v>0</v>
      </c>
      <c r="AK77" s="88">
        <f t="shared" si="53"/>
        <v>0</v>
      </c>
      <c r="AL77" s="89">
        <f t="shared" si="53"/>
        <v>0</v>
      </c>
      <c r="AM77" s="88">
        <f t="shared" si="53"/>
        <v>0</v>
      </c>
      <c r="AN77" s="89">
        <f t="shared" si="53"/>
        <v>0</v>
      </c>
      <c r="AO77" s="88">
        <f t="shared" si="53"/>
        <v>0</v>
      </c>
      <c r="AP77" s="89">
        <f t="shared" si="53"/>
        <v>0</v>
      </c>
      <c r="AQ77" s="92"/>
      <c r="AR77" s="88">
        <f>+SUM(AR76)</f>
        <v>0</v>
      </c>
      <c r="AS77" s="89">
        <f t="shared" ref="AS77:AY77" si="54">+SUM(AS76)</f>
        <v>0</v>
      </c>
      <c r="AT77" s="88">
        <f t="shared" si="54"/>
        <v>0</v>
      </c>
      <c r="AU77" s="89">
        <f t="shared" si="54"/>
        <v>0</v>
      </c>
      <c r="AV77" s="88">
        <f t="shared" si="54"/>
        <v>0</v>
      </c>
      <c r="AW77" s="89">
        <f t="shared" si="54"/>
        <v>0</v>
      </c>
      <c r="AX77" s="88">
        <f t="shared" si="54"/>
        <v>0</v>
      </c>
      <c r="AY77" s="89">
        <f t="shared" si="54"/>
        <v>0</v>
      </c>
      <c r="AZ77" s="81"/>
    </row>
    <row r="78" spans="1:53" ht="13.5" hidden="1" thickBot="1">
      <c r="A78" s="82"/>
      <c r="B78" s="82"/>
      <c r="C78" s="83"/>
      <c r="D78" s="148"/>
      <c r="E78" s="110"/>
      <c r="F78" s="114"/>
      <c r="G78" s="85"/>
      <c r="H78" s="73"/>
      <c r="I78" s="74"/>
      <c r="J78" s="73"/>
      <c r="K78" s="74"/>
      <c r="L78" s="73"/>
      <c r="M78" s="74"/>
      <c r="N78" s="73"/>
      <c r="O78" s="74"/>
      <c r="P78" s="75"/>
      <c r="Q78" s="73"/>
      <c r="R78" s="75"/>
      <c r="S78" s="73"/>
      <c r="T78" s="74"/>
      <c r="U78" s="73"/>
      <c r="V78" s="74"/>
      <c r="W78" s="73"/>
      <c r="X78" s="74"/>
      <c r="Y78" s="62"/>
      <c r="Z78" s="73"/>
      <c r="AA78" s="74"/>
      <c r="AB78" s="73"/>
      <c r="AC78" s="74"/>
      <c r="AD78" s="73"/>
      <c r="AE78" s="74"/>
      <c r="AF78" s="73"/>
      <c r="AG78" s="74"/>
      <c r="AH78" s="62"/>
      <c r="AI78" s="73"/>
      <c r="AJ78" s="74"/>
      <c r="AK78" s="73"/>
      <c r="AL78" s="74"/>
      <c r="AM78" s="73"/>
      <c r="AN78" s="74"/>
      <c r="AO78" s="73"/>
      <c r="AP78" s="74"/>
      <c r="AQ78" s="62"/>
      <c r="AR78" s="73"/>
      <c r="AS78" s="74"/>
      <c r="AT78" s="73"/>
      <c r="AU78" s="75"/>
      <c r="AV78" s="73"/>
      <c r="AW78" s="74"/>
      <c r="AX78" s="73"/>
      <c r="AY78" s="74"/>
    </row>
    <row r="79" spans="1:53" s="99" customFormat="1" ht="13.5" thickTop="1">
      <c r="A79" s="164"/>
      <c r="B79" s="164"/>
      <c r="C79" s="157"/>
      <c r="D79" s="166"/>
      <c r="E79" s="161"/>
      <c r="F79" s="165"/>
      <c r="G79" s="177"/>
      <c r="H79" s="100"/>
      <c r="I79" s="101"/>
      <c r="J79" s="100"/>
      <c r="K79" s="101"/>
      <c r="L79" s="100"/>
      <c r="M79" s="101"/>
      <c r="N79" s="100"/>
      <c r="O79" s="101"/>
      <c r="P79" s="102"/>
      <c r="Q79" s="100"/>
      <c r="R79" s="101"/>
      <c r="S79" s="100"/>
      <c r="T79" s="101"/>
      <c r="U79" s="100"/>
      <c r="V79" s="101"/>
      <c r="W79" s="100"/>
      <c r="X79" s="101"/>
      <c r="Y79" s="103"/>
      <c r="Z79" s="100"/>
      <c r="AA79" s="101"/>
      <c r="AB79" s="100"/>
      <c r="AC79" s="101"/>
      <c r="AD79" s="100"/>
      <c r="AE79" s="101"/>
      <c r="AF79" s="100"/>
      <c r="AG79" s="101"/>
      <c r="AH79" s="103"/>
      <c r="AI79" s="100"/>
      <c r="AJ79" s="101"/>
      <c r="AK79" s="100"/>
      <c r="AL79" s="101"/>
      <c r="AM79" s="100"/>
      <c r="AN79" s="101"/>
      <c r="AO79" s="100"/>
      <c r="AP79" s="101"/>
      <c r="AQ79" s="104"/>
      <c r="AR79" s="100"/>
      <c r="AS79" s="101"/>
      <c r="AT79" s="100"/>
      <c r="AU79" s="101"/>
      <c r="AV79" s="100"/>
      <c r="AW79" s="101"/>
      <c r="AX79" s="100"/>
      <c r="AY79" s="101"/>
      <c r="AZ79" s="81"/>
      <c r="BA79" s="53"/>
    </row>
    <row r="80" spans="1:53" s="53" customFormat="1">
      <c r="A80" s="82"/>
      <c r="B80" s="82"/>
      <c r="C80" s="83"/>
      <c r="D80" s="178"/>
      <c r="E80" s="11"/>
      <c r="F80" s="171"/>
      <c r="G80" s="87" t="s">
        <v>18</v>
      </c>
      <c r="H80" s="88">
        <f>H77+H72+H68+H64+H58+H43+H38+H27+H23+H17</f>
        <v>-38.79999999999999</v>
      </c>
      <c r="I80" s="89">
        <f t="shared" ref="I80:O80" si="55">I77+I72+I68+I64+I58+I43+I38+I27+I23+I17</f>
        <v>-2</v>
      </c>
      <c r="J80" s="88">
        <f t="shared" si="55"/>
        <v>0.59999999999999987</v>
      </c>
      <c r="K80" s="89">
        <f t="shared" si="55"/>
        <v>0.69999999999999984</v>
      </c>
      <c r="L80" s="88">
        <f t="shared" si="55"/>
        <v>-10.9</v>
      </c>
      <c r="M80" s="89">
        <f t="shared" si="55"/>
        <v>-0.3</v>
      </c>
      <c r="N80" s="88">
        <f t="shared" si="55"/>
        <v>-49.099999999999994</v>
      </c>
      <c r="O80" s="89">
        <f t="shared" si="55"/>
        <v>-1.6000000000000003</v>
      </c>
      <c r="P80" s="90"/>
      <c r="Q80" s="88">
        <f>Q77+Q72+Q68+Q64+Q58+Q43+Q38+Q27+Q23+Q17</f>
        <v>-2</v>
      </c>
      <c r="R80" s="89">
        <f t="shared" ref="R80:X80" si="56">R77+R72+R68+R64+R58+R43+R38+R27+R23+R17</f>
        <v>-2</v>
      </c>
      <c r="S80" s="88">
        <f t="shared" si="56"/>
        <v>1.2</v>
      </c>
      <c r="T80" s="89">
        <f t="shared" si="56"/>
        <v>0.69999999999999984</v>
      </c>
      <c r="U80" s="88">
        <f t="shared" si="56"/>
        <v>-0.3</v>
      </c>
      <c r="V80" s="89">
        <f t="shared" si="56"/>
        <v>-0.3</v>
      </c>
      <c r="W80" s="88">
        <f t="shared" si="56"/>
        <v>-1.1000000000000001</v>
      </c>
      <c r="X80" s="89">
        <f t="shared" si="56"/>
        <v>-1.6000000000000003</v>
      </c>
      <c r="Y80" s="91"/>
      <c r="Z80" s="88">
        <f>Z77+Z72+Z68+Z64+Z58+Z43+Z38+Z27+Z23+Z17</f>
        <v>-1.7999999999999998</v>
      </c>
      <c r="AA80" s="89">
        <f t="shared" ref="AA80:AG80" si="57">AA77+AA72+AA68+AA64+AA58+AA43+AA38+AA27+AA23+AA17</f>
        <v>-1.7999999999999998</v>
      </c>
      <c r="AB80" s="88">
        <f t="shared" si="57"/>
        <v>0.49999999999999967</v>
      </c>
      <c r="AC80" s="89">
        <f t="shared" si="57"/>
        <v>0.69999999999999984</v>
      </c>
      <c r="AD80" s="88">
        <f t="shared" si="57"/>
        <v>-0.5</v>
      </c>
      <c r="AE80" s="89">
        <f t="shared" si="57"/>
        <v>-0.5</v>
      </c>
      <c r="AF80" s="88">
        <f t="shared" si="57"/>
        <v>-1.8</v>
      </c>
      <c r="AG80" s="89">
        <f t="shared" si="57"/>
        <v>-1.6000000000000003</v>
      </c>
      <c r="AH80" s="91"/>
      <c r="AI80" s="88">
        <f>AI77+AI72+AI68+AI64+AI58+AI43+AI38+AI27+AI23+AI17</f>
        <v>-1.5999999999999999</v>
      </c>
      <c r="AJ80" s="89">
        <f t="shared" ref="AJ80:AP80" si="58">AJ77+AJ72+AJ68+AJ64+AJ58+AJ43+AJ38+AJ27+AJ23+AJ17</f>
        <v>-1.5999999999999999</v>
      </c>
      <c r="AK80" s="88">
        <f t="shared" si="58"/>
        <v>1.2</v>
      </c>
      <c r="AL80" s="89">
        <f t="shared" si="58"/>
        <v>0.79999999999999982</v>
      </c>
      <c r="AM80" s="88">
        <f t="shared" si="58"/>
        <v>-0.6</v>
      </c>
      <c r="AN80" s="89">
        <f t="shared" si="58"/>
        <v>-0.6</v>
      </c>
      <c r="AO80" s="88">
        <f t="shared" si="58"/>
        <v>-0.99999999999999989</v>
      </c>
      <c r="AP80" s="89">
        <f t="shared" si="58"/>
        <v>-1.4000000000000004</v>
      </c>
      <c r="AQ80" s="92"/>
      <c r="AR80" s="88">
        <f>AR77+AR72+AR68+AR64+AR58+AR43+AR38+AR27+AR23+AR17</f>
        <v>-1.5999999999999999</v>
      </c>
      <c r="AS80" s="89">
        <f t="shared" ref="AS80:AY80" si="59">AS77+AS72+AS68+AS64+AS58+AS43+AS38+AS27+AS23+AS17</f>
        <v>-1.5999999999999999</v>
      </c>
      <c r="AT80" s="88">
        <f t="shared" si="59"/>
        <v>0.49999999999999983</v>
      </c>
      <c r="AU80" s="89">
        <f t="shared" si="59"/>
        <v>0.79999999999999982</v>
      </c>
      <c r="AV80" s="88">
        <f t="shared" si="59"/>
        <v>-0.6</v>
      </c>
      <c r="AW80" s="89">
        <f t="shared" si="59"/>
        <v>-0.6</v>
      </c>
      <c r="AX80" s="88">
        <f t="shared" si="59"/>
        <v>-1.7000000000000002</v>
      </c>
      <c r="AY80" s="89">
        <f t="shared" si="59"/>
        <v>-1.4000000000000004</v>
      </c>
      <c r="AZ80" s="81"/>
    </row>
    <row r="81" spans="1:52" s="53" customFormat="1">
      <c r="A81" s="164"/>
      <c r="B81" s="164"/>
      <c r="C81" s="157"/>
      <c r="D81" s="166"/>
      <c r="E81" s="161"/>
      <c r="F81" s="165"/>
      <c r="G81" s="87"/>
      <c r="H81" s="88"/>
      <c r="I81" s="89"/>
      <c r="J81" s="88"/>
      <c r="K81" s="89"/>
      <c r="L81" s="88"/>
      <c r="M81" s="89"/>
      <c r="N81" s="88"/>
      <c r="O81" s="89"/>
      <c r="P81" s="90"/>
      <c r="Q81" s="88"/>
      <c r="R81" s="89"/>
      <c r="S81" s="88"/>
      <c r="T81" s="89"/>
      <c r="U81" s="88"/>
      <c r="V81" s="89"/>
      <c r="W81" s="88"/>
      <c r="X81" s="89"/>
      <c r="Y81" s="91"/>
      <c r="Z81" s="88"/>
      <c r="AA81" s="89"/>
      <c r="AB81" s="88"/>
      <c r="AC81" s="89"/>
      <c r="AD81" s="88"/>
      <c r="AE81" s="89"/>
      <c r="AF81" s="88"/>
      <c r="AG81" s="89"/>
      <c r="AH81" s="91"/>
      <c r="AI81" s="88"/>
      <c r="AJ81" s="89"/>
      <c r="AK81" s="88"/>
      <c r="AL81" s="89"/>
      <c r="AM81" s="88"/>
      <c r="AN81" s="89"/>
      <c r="AO81" s="88"/>
      <c r="AP81" s="89"/>
      <c r="AQ81" s="92"/>
      <c r="AR81" s="88"/>
      <c r="AS81" s="89"/>
      <c r="AT81" s="88"/>
      <c r="AU81" s="89"/>
      <c r="AV81" s="88"/>
      <c r="AW81" s="89"/>
      <c r="AX81" s="88"/>
      <c r="AY81" s="89"/>
      <c r="AZ81" s="81"/>
    </row>
    <row r="82" spans="1:52" s="53" customFormat="1">
      <c r="A82" s="164"/>
      <c r="B82" s="164"/>
      <c r="C82" s="157"/>
      <c r="D82" s="166"/>
      <c r="E82" s="161"/>
      <c r="F82" s="165"/>
      <c r="G82" s="87" t="s">
        <v>29</v>
      </c>
      <c r="H82" s="88">
        <v>0</v>
      </c>
      <c r="I82" s="89">
        <v>0</v>
      </c>
      <c r="J82" s="88">
        <v>0</v>
      </c>
      <c r="K82" s="89">
        <v>0</v>
      </c>
      <c r="L82" s="88">
        <v>0</v>
      </c>
      <c r="M82" s="89">
        <v>0</v>
      </c>
      <c r="N82" s="88">
        <v>0</v>
      </c>
      <c r="O82" s="89">
        <v>0</v>
      </c>
      <c r="P82" s="90"/>
      <c r="Q82" s="88">
        <v>0</v>
      </c>
      <c r="R82" s="89">
        <v>0</v>
      </c>
      <c r="S82" s="88">
        <v>0</v>
      </c>
      <c r="T82" s="89">
        <v>0</v>
      </c>
      <c r="U82" s="88">
        <v>0</v>
      </c>
      <c r="V82" s="89">
        <v>0</v>
      </c>
      <c r="W82" s="88">
        <v>0</v>
      </c>
      <c r="X82" s="89">
        <v>0</v>
      </c>
      <c r="Y82" s="91"/>
      <c r="Z82" s="88">
        <v>0</v>
      </c>
      <c r="AA82" s="89">
        <v>0</v>
      </c>
      <c r="AB82" s="88">
        <v>0</v>
      </c>
      <c r="AC82" s="89">
        <v>0</v>
      </c>
      <c r="AD82" s="88">
        <v>0</v>
      </c>
      <c r="AE82" s="89">
        <v>0</v>
      </c>
      <c r="AF82" s="88">
        <v>0</v>
      </c>
      <c r="AG82" s="89">
        <v>0</v>
      </c>
      <c r="AH82" s="91"/>
      <c r="AI82" s="88">
        <v>0</v>
      </c>
      <c r="AJ82" s="89">
        <v>0</v>
      </c>
      <c r="AK82" s="88">
        <v>0</v>
      </c>
      <c r="AL82" s="89">
        <v>0</v>
      </c>
      <c r="AM82" s="88">
        <v>0</v>
      </c>
      <c r="AN82" s="89">
        <v>0</v>
      </c>
      <c r="AO82" s="88">
        <v>0</v>
      </c>
      <c r="AP82" s="89">
        <v>0</v>
      </c>
      <c r="AQ82" s="92"/>
      <c r="AR82" s="88">
        <v>0</v>
      </c>
      <c r="AS82" s="89">
        <v>0</v>
      </c>
      <c r="AT82" s="88">
        <v>0</v>
      </c>
      <c r="AU82" s="89">
        <v>0</v>
      </c>
      <c r="AV82" s="88">
        <v>0</v>
      </c>
      <c r="AW82" s="89">
        <v>0</v>
      </c>
      <c r="AX82" s="88">
        <v>0</v>
      </c>
      <c r="AY82" s="89">
        <v>0</v>
      </c>
      <c r="AZ82" s="81"/>
    </row>
    <row r="83" spans="1:52" s="53" customFormat="1">
      <c r="A83" s="164"/>
      <c r="B83" s="164"/>
      <c r="C83" s="157"/>
      <c r="D83" s="166"/>
      <c r="E83" s="161"/>
      <c r="F83" s="161"/>
      <c r="G83" s="87"/>
      <c r="H83" s="88"/>
      <c r="I83" s="89"/>
      <c r="J83" s="88"/>
      <c r="K83" s="89"/>
      <c r="L83" s="88"/>
      <c r="M83" s="89"/>
      <c r="N83" s="88"/>
      <c r="O83" s="89"/>
      <c r="P83" s="90"/>
      <c r="Q83" s="88"/>
      <c r="R83" s="90"/>
      <c r="S83" s="88"/>
      <c r="T83" s="89"/>
      <c r="U83" s="88"/>
      <c r="V83" s="89"/>
      <c r="W83" s="88"/>
      <c r="X83" s="89"/>
      <c r="Y83" s="91"/>
      <c r="Z83" s="88"/>
      <c r="AA83" s="89"/>
      <c r="AB83" s="88"/>
      <c r="AC83" s="89"/>
      <c r="AD83" s="88"/>
      <c r="AE83" s="89"/>
      <c r="AF83" s="88"/>
      <c r="AG83" s="89"/>
      <c r="AH83" s="91"/>
      <c r="AI83" s="88"/>
      <c r="AJ83" s="89"/>
      <c r="AK83" s="88"/>
      <c r="AL83" s="89"/>
      <c r="AM83" s="88"/>
      <c r="AN83" s="89"/>
      <c r="AO83" s="88"/>
      <c r="AP83" s="89"/>
      <c r="AQ83" s="92"/>
      <c r="AR83" s="88"/>
      <c r="AS83" s="89"/>
      <c r="AT83" s="88"/>
      <c r="AU83" s="90"/>
      <c r="AV83" s="88"/>
      <c r="AW83" s="89"/>
      <c r="AX83" s="88"/>
      <c r="AY83" s="89"/>
      <c r="AZ83" s="81"/>
    </row>
    <row r="84" spans="1:52" s="80" customFormat="1">
      <c r="A84" s="164"/>
      <c r="B84" s="164"/>
      <c r="C84" s="157"/>
      <c r="D84" s="166"/>
      <c r="E84" s="161"/>
      <c r="F84" s="161"/>
      <c r="G84" s="93" t="s">
        <v>19</v>
      </c>
      <c r="H84" s="94">
        <f>+H80-H82</f>
        <v>-38.79999999999999</v>
      </c>
      <c r="I84" s="95">
        <f t="shared" ref="I84:O84" si="60">+I80-I82</f>
        <v>-2</v>
      </c>
      <c r="J84" s="94">
        <f t="shared" si="60"/>
        <v>0.59999999999999987</v>
      </c>
      <c r="K84" s="95">
        <f t="shared" si="60"/>
        <v>0.69999999999999984</v>
      </c>
      <c r="L84" s="94">
        <f t="shared" si="60"/>
        <v>-10.9</v>
      </c>
      <c r="M84" s="95">
        <f t="shared" si="60"/>
        <v>-0.3</v>
      </c>
      <c r="N84" s="94">
        <f t="shared" si="60"/>
        <v>-49.099999999999994</v>
      </c>
      <c r="O84" s="95">
        <f t="shared" si="60"/>
        <v>-1.6000000000000003</v>
      </c>
      <c r="P84" s="96"/>
      <c r="Q84" s="94">
        <f>+Q80-Q82</f>
        <v>-2</v>
      </c>
      <c r="R84" s="95">
        <f t="shared" ref="R84:X84" si="61">+R80-R82</f>
        <v>-2</v>
      </c>
      <c r="S84" s="94">
        <f t="shared" si="61"/>
        <v>1.2</v>
      </c>
      <c r="T84" s="95">
        <f t="shared" si="61"/>
        <v>0.69999999999999984</v>
      </c>
      <c r="U84" s="94">
        <f t="shared" si="61"/>
        <v>-0.3</v>
      </c>
      <c r="V84" s="95">
        <f t="shared" si="61"/>
        <v>-0.3</v>
      </c>
      <c r="W84" s="94">
        <f t="shared" si="61"/>
        <v>-1.1000000000000001</v>
      </c>
      <c r="X84" s="95">
        <f t="shared" si="61"/>
        <v>-1.6000000000000003</v>
      </c>
      <c r="Y84" s="97"/>
      <c r="Z84" s="94">
        <f>+Z80-Z82</f>
        <v>-1.7999999999999998</v>
      </c>
      <c r="AA84" s="95">
        <f t="shared" ref="AA84:AG84" si="62">+AA80-AA82</f>
        <v>-1.7999999999999998</v>
      </c>
      <c r="AB84" s="94">
        <f t="shared" si="62"/>
        <v>0.49999999999999967</v>
      </c>
      <c r="AC84" s="95">
        <f t="shared" si="62"/>
        <v>0.69999999999999984</v>
      </c>
      <c r="AD84" s="94">
        <f t="shared" si="62"/>
        <v>-0.5</v>
      </c>
      <c r="AE84" s="95">
        <f t="shared" si="62"/>
        <v>-0.5</v>
      </c>
      <c r="AF84" s="94">
        <f t="shared" si="62"/>
        <v>-1.8</v>
      </c>
      <c r="AG84" s="95">
        <f t="shared" si="62"/>
        <v>-1.6000000000000003</v>
      </c>
      <c r="AH84" s="97"/>
      <c r="AI84" s="94">
        <f>+AI80-AI82</f>
        <v>-1.5999999999999999</v>
      </c>
      <c r="AJ84" s="95">
        <f t="shared" ref="AJ84:AP84" si="63">+AJ80-AJ82</f>
        <v>-1.5999999999999999</v>
      </c>
      <c r="AK84" s="94">
        <f t="shared" si="63"/>
        <v>1.2</v>
      </c>
      <c r="AL84" s="95">
        <f t="shared" si="63"/>
        <v>0.79999999999999982</v>
      </c>
      <c r="AM84" s="94">
        <f t="shared" si="63"/>
        <v>-0.6</v>
      </c>
      <c r="AN84" s="95">
        <f t="shared" si="63"/>
        <v>-0.6</v>
      </c>
      <c r="AO84" s="94">
        <f t="shared" si="63"/>
        <v>-0.99999999999999989</v>
      </c>
      <c r="AP84" s="95">
        <f t="shared" si="63"/>
        <v>-1.4000000000000004</v>
      </c>
      <c r="AQ84" s="98"/>
      <c r="AR84" s="94">
        <f>+AR80-AR82</f>
        <v>-1.5999999999999999</v>
      </c>
      <c r="AS84" s="95">
        <f t="shared" ref="AS84:AY84" si="64">+AS80-AS82</f>
        <v>-1.5999999999999999</v>
      </c>
      <c r="AT84" s="94">
        <f t="shared" si="64"/>
        <v>0.49999999999999983</v>
      </c>
      <c r="AU84" s="95">
        <f t="shared" si="64"/>
        <v>0.79999999999999982</v>
      </c>
      <c r="AV84" s="94">
        <f t="shared" si="64"/>
        <v>-0.6</v>
      </c>
      <c r="AW84" s="95">
        <f t="shared" si="64"/>
        <v>-0.6</v>
      </c>
      <c r="AX84" s="94">
        <f t="shared" si="64"/>
        <v>-1.7000000000000002</v>
      </c>
      <c r="AY84" s="95">
        <f t="shared" si="64"/>
        <v>-1.4000000000000004</v>
      </c>
      <c r="AZ84" s="81"/>
    </row>
    <row r="85" spans="1:52" s="84" customFormat="1"/>
    <row r="86" spans="1:52" s="84" customFormat="1"/>
    <row r="87" spans="1:52" s="13" customFormat="1">
      <c r="A87" s="160"/>
      <c r="B87" s="82"/>
      <c r="C87" s="162"/>
      <c r="D87" s="110"/>
      <c r="E87" s="114"/>
      <c r="F87" s="114"/>
      <c r="G87" s="78"/>
      <c r="H87" s="75"/>
      <c r="I87" s="75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125"/>
    </row>
    <row r="88" spans="1:52" s="13" customFormat="1">
      <c r="A88" s="82"/>
      <c r="B88" s="82"/>
      <c r="C88" s="162" t="s">
        <v>140</v>
      </c>
      <c r="D88" s="163"/>
      <c r="E88" s="83"/>
      <c r="F88" s="171"/>
      <c r="G88" s="171"/>
      <c r="H88" s="169"/>
      <c r="I88" s="169"/>
      <c r="J88" s="169"/>
      <c r="K88" s="169"/>
      <c r="L88" s="169"/>
      <c r="M88" s="169"/>
      <c r="N88" s="169"/>
      <c r="O88" s="169"/>
      <c r="P88" s="75"/>
      <c r="Q88" s="75"/>
      <c r="R88" s="75"/>
      <c r="S88" s="75"/>
      <c r="T88" s="75"/>
      <c r="U88" s="75"/>
      <c r="V88" s="75"/>
      <c r="W88" s="75"/>
      <c r="X88" s="75"/>
      <c r="Y88" s="62"/>
      <c r="Z88" s="75"/>
      <c r="AA88" s="75"/>
      <c r="AB88" s="75"/>
      <c r="AC88" s="75"/>
      <c r="AD88" s="75"/>
      <c r="AE88" s="75"/>
      <c r="AF88" s="75"/>
      <c r="AG88" s="75"/>
      <c r="AH88" s="62"/>
      <c r="AI88" s="75"/>
      <c r="AJ88" s="75"/>
      <c r="AK88" s="75"/>
      <c r="AL88" s="75"/>
      <c r="AM88" s="75"/>
      <c r="AN88" s="75"/>
      <c r="AO88" s="75"/>
      <c r="AP88" s="75"/>
      <c r="AQ88" s="62"/>
      <c r="AR88" s="75"/>
      <c r="AS88" s="75"/>
      <c r="AT88" s="75"/>
      <c r="AU88" s="75"/>
      <c r="AV88" s="75"/>
      <c r="AW88" s="75"/>
      <c r="AX88" s="75"/>
      <c r="AY88" s="75"/>
      <c r="AZ88" s="125"/>
    </row>
    <row r="89" spans="1:52" s="13" customFormat="1">
      <c r="A89" s="82"/>
      <c r="B89" s="82"/>
      <c r="C89" s="162"/>
      <c r="D89" s="163"/>
      <c r="E89" s="83"/>
      <c r="F89" s="171"/>
      <c r="G89" s="171"/>
      <c r="H89" s="169"/>
      <c r="I89" s="169"/>
      <c r="J89" s="169"/>
      <c r="K89" s="169"/>
      <c r="L89" s="169"/>
      <c r="M89" s="169"/>
      <c r="N89" s="169"/>
      <c r="O89" s="169"/>
      <c r="P89" s="75"/>
      <c r="Q89" s="75"/>
      <c r="R89" s="75"/>
      <c r="S89" s="75"/>
      <c r="T89" s="75"/>
      <c r="U89" s="75"/>
      <c r="V89" s="75"/>
      <c r="W89" s="75"/>
      <c r="X89" s="75"/>
      <c r="Y89" s="62"/>
      <c r="Z89" s="75"/>
      <c r="AA89" s="75"/>
      <c r="AB89" s="75"/>
      <c r="AC89" s="75"/>
      <c r="AD89" s="75"/>
      <c r="AE89" s="75"/>
      <c r="AF89" s="75"/>
      <c r="AG89" s="75"/>
      <c r="AH89" s="62"/>
      <c r="AI89" s="75"/>
      <c r="AJ89" s="75"/>
      <c r="AK89" s="75"/>
      <c r="AL89" s="75"/>
      <c r="AM89" s="75"/>
      <c r="AN89" s="75"/>
      <c r="AO89" s="75"/>
      <c r="AP89" s="75"/>
      <c r="AQ89" s="62"/>
      <c r="AR89" s="75"/>
      <c r="AS89" s="75"/>
      <c r="AT89" s="75"/>
      <c r="AU89" s="75"/>
      <c r="AV89" s="75"/>
      <c r="AW89" s="75"/>
      <c r="AX89" s="75"/>
      <c r="AY89" s="75"/>
      <c r="AZ89" s="125"/>
    </row>
    <row r="90" spans="1:52" s="13" customFormat="1">
      <c r="A90" s="82"/>
      <c r="B90" s="82"/>
      <c r="C90" s="162"/>
      <c r="D90" s="163"/>
      <c r="E90" s="83"/>
      <c r="F90" s="171"/>
      <c r="G90" s="171"/>
      <c r="H90" s="169"/>
      <c r="I90" s="169"/>
      <c r="J90" s="169"/>
      <c r="K90" s="169"/>
      <c r="L90" s="169"/>
      <c r="M90" s="169"/>
      <c r="N90" s="169"/>
      <c r="O90" s="169"/>
      <c r="P90" s="75"/>
      <c r="Q90" s="75"/>
      <c r="R90" s="75"/>
      <c r="S90" s="75"/>
      <c r="T90" s="75"/>
      <c r="U90" s="75"/>
      <c r="V90" s="75"/>
      <c r="W90" s="75"/>
      <c r="X90" s="75"/>
      <c r="Y90" s="62"/>
      <c r="Z90" s="75"/>
      <c r="AA90" s="75"/>
      <c r="AB90" s="75"/>
      <c r="AC90" s="75"/>
      <c r="AD90" s="75"/>
      <c r="AE90" s="75"/>
      <c r="AF90" s="75"/>
      <c r="AG90" s="75"/>
      <c r="AH90" s="62"/>
      <c r="AI90" s="75"/>
      <c r="AJ90" s="75"/>
      <c r="AK90" s="75"/>
      <c r="AL90" s="75"/>
      <c r="AM90" s="75"/>
      <c r="AN90" s="75"/>
      <c r="AO90" s="75"/>
      <c r="AP90" s="75"/>
      <c r="AQ90" s="62"/>
      <c r="AR90" s="75"/>
      <c r="AS90" s="75"/>
      <c r="AT90" s="75"/>
      <c r="AU90" s="75"/>
      <c r="AV90" s="75"/>
      <c r="AW90" s="75"/>
      <c r="AX90" s="75"/>
      <c r="AY90" s="75"/>
      <c r="AZ90" s="125"/>
    </row>
    <row r="91" spans="1:52" s="13" customFormat="1">
      <c r="A91" s="82"/>
      <c r="B91" s="82"/>
      <c r="C91" s="162"/>
      <c r="D91" s="163"/>
      <c r="E91" s="83"/>
      <c r="F91" s="171"/>
      <c r="G91" s="171"/>
      <c r="H91" s="169"/>
      <c r="I91" s="169"/>
      <c r="J91" s="169"/>
      <c r="K91" s="169"/>
      <c r="L91" s="169"/>
      <c r="M91" s="169"/>
      <c r="N91" s="169"/>
      <c r="O91" s="169"/>
      <c r="P91" s="75"/>
      <c r="Q91" s="75"/>
      <c r="R91" s="75"/>
      <c r="S91" s="75"/>
      <c r="T91" s="75"/>
      <c r="U91" s="75"/>
      <c r="V91" s="75"/>
      <c r="W91" s="75"/>
      <c r="X91" s="75"/>
      <c r="Y91" s="62"/>
      <c r="Z91" s="75"/>
      <c r="AA91" s="75"/>
      <c r="AB91" s="75"/>
      <c r="AC91" s="75"/>
      <c r="AD91" s="75"/>
      <c r="AE91" s="75"/>
      <c r="AF91" s="75"/>
      <c r="AG91" s="75"/>
      <c r="AH91" s="62"/>
      <c r="AI91" s="75"/>
      <c r="AJ91" s="75"/>
      <c r="AK91" s="75"/>
      <c r="AL91" s="75"/>
      <c r="AM91" s="75"/>
      <c r="AN91" s="75"/>
      <c r="AO91" s="75"/>
      <c r="AP91" s="75"/>
      <c r="AQ91" s="62"/>
      <c r="AR91" s="75"/>
      <c r="AS91" s="75"/>
      <c r="AT91" s="75"/>
      <c r="AU91" s="75"/>
      <c r="AV91" s="75"/>
      <c r="AW91" s="75"/>
      <c r="AX91" s="75"/>
      <c r="AY91" s="75"/>
      <c r="AZ91" s="125"/>
    </row>
    <row r="92" spans="1:52" s="13" customFormat="1">
      <c r="A92" s="82"/>
      <c r="B92" s="82"/>
      <c r="C92" s="162"/>
      <c r="D92" s="163"/>
      <c r="E92" s="83"/>
      <c r="F92" s="171"/>
      <c r="G92" s="171"/>
      <c r="H92" s="169"/>
      <c r="I92" s="169"/>
      <c r="J92" s="169"/>
      <c r="K92" s="169"/>
      <c r="L92" s="169"/>
      <c r="M92" s="169"/>
      <c r="N92" s="169"/>
      <c r="O92" s="169"/>
      <c r="P92" s="75"/>
      <c r="Q92" s="75"/>
      <c r="R92" s="75"/>
      <c r="S92" s="75"/>
      <c r="T92" s="75"/>
      <c r="U92" s="75"/>
      <c r="V92" s="75"/>
      <c r="W92" s="75"/>
      <c r="X92" s="75"/>
      <c r="Y92" s="62"/>
      <c r="Z92" s="75"/>
      <c r="AA92" s="75"/>
      <c r="AB92" s="75"/>
      <c r="AC92" s="75"/>
      <c r="AD92" s="75"/>
      <c r="AE92" s="75"/>
      <c r="AF92" s="75"/>
      <c r="AG92" s="75"/>
      <c r="AH92" s="62"/>
      <c r="AI92" s="75"/>
      <c r="AJ92" s="75"/>
      <c r="AK92" s="75"/>
      <c r="AL92" s="75"/>
      <c r="AM92" s="75"/>
      <c r="AN92" s="75"/>
      <c r="AO92" s="75"/>
      <c r="AP92" s="75"/>
      <c r="AQ92" s="62"/>
      <c r="AR92" s="75"/>
      <c r="AS92" s="75"/>
      <c r="AT92" s="75"/>
      <c r="AU92" s="75"/>
      <c r="AV92" s="75"/>
      <c r="AW92" s="75"/>
      <c r="AX92" s="75"/>
      <c r="AY92" s="75"/>
      <c r="AZ92" s="125"/>
    </row>
    <row r="93" spans="1:52" s="13" customFormat="1">
      <c r="A93" s="82"/>
      <c r="B93" s="82"/>
      <c r="C93" s="86"/>
      <c r="D93" s="82"/>
      <c r="E93" s="83"/>
      <c r="F93" s="114"/>
      <c r="G93" s="114"/>
      <c r="H93" s="172"/>
      <c r="I93" s="172"/>
      <c r="J93" s="172"/>
      <c r="K93" s="172"/>
      <c r="L93" s="172"/>
      <c r="M93" s="172"/>
      <c r="N93" s="172"/>
      <c r="O93" s="172"/>
      <c r="P93" s="75"/>
      <c r="Q93" s="75"/>
      <c r="R93" s="75"/>
      <c r="S93" s="75"/>
      <c r="T93" s="75"/>
      <c r="U93" s="75"/>
      <c r="V93" s="75"/>
      <c r="W93" s="75"/>
      <c r="X93" s="75"/>
      <c r="Y93" s="62"/>
      <c r="Z93" s="75"/>
      <c r="AA93" s="75"/>
      <c r="AB93" s="75"/>
      <c r="AC93" s="75"/>
      <c r="AD93" s="75"/>
      <c r="AE93" s="75"/>
      <c r="AF93" s="75"/>
      <c r="AG93" s="75"/>
      <c r="AH93" s="62"/>
      <c r="AI93" s="75"/>
      <c r="AJ93" s="75"/>
      <c r="AK93" s="75"/>
      <c r="AL93" s="75"/>
      <c r="AM93" s="75"/>
      <c r="AN93" s="75"/>
      <c r="AO93" s="75"/>
      <c r="AP93" s="75"/>
      <c r="AQ93" s="62"/>
      <c r="AR93" s="75"/>
      <c r="AS93" s="75"/>
      <c r="AT93" s="75"/>
      <c r="AU93" s="75"/>
      <c r="AV93" s="75"/>
      <c r="AW93" s="75"/>
      <c r="AX93" s="75"/>
      <c r="AY93" s="75"/>
      <c r="AZ93" s="125"/>
    </row>
    <row r="94" spans="1:52" s="13" customFormat="1">
      <c r="A94" s="82"/>
      <c r="B94" s="82"/>
      <c r="C94" s="162"/>
      <c r="D94" s="163"/>
      <c r="E94" s="83"/>
      <c r="F94" s="171"/>
      <c r="G94" s="171"/>
      <c r="H94" s="169"/>
      <c r="I94" s="169"/>
      <c r="J94" s="169"/>
      <c r="K94" s="169"/>
      <c r="L94" s="169"/>
      <c r="M94" s="169"/>
      <c r="N94" s="169"/>
      <c r="O94" s="169"/>
      <c r="P94" s="75"/>
      <c r="Q94" s="75"/>
      <c r="R94" s="75"/>
      <c r="S94" s="75"/>
      <c r="T94" s="75"/>
      <c r="U94" s="75"/>
      <c r="V94" s="75"/>
      <c r="W94" s="75"/>
      <c r="X94" s="75"/>
      <c r="Y94" s="62"/>
      <c r="Z94" s="75"/>
      <c r="AA94" s="75"/>
      <c r="AB94" s="75"/>
      <c r="AC94" s="75"/>
      <c r="AD94" s="75"/>
      <c r="AE94" s="75"/>
      <c r="AF94" s="75"/>
      <c r="AG94" s="75"/>
      <c r="AH94" s="62"/>
      <c r="AI94" s="75"/>
      <c r="AJ94" s="75"/>
      <c r="AK94" s="75"/>
      <c r="AL94" s="75"/>
      <c r="AM94" s="75"/>
      <c r="AN94" s="75"/>
      <c r="AO94" s="75"/>
      <c r="AP94" s="75"/>
      <c r="AQ94" s="62"/>
      <c r="AR94" s="75"/>
      <c r="AS94" s="75"/>
      <c r="AT94" s="75"/>
      <c r="AU94" s="75"/>
      <c r="AV94" s="75"/>
      <c r="AW94" s="75"/>
      <c r="AX94" s="75"/>
      <c r="AY94" s="75"/>
      <c r="AZ94" s="125"/>
    </row>
    <row r="95" spans="1:52" s="13" customFormat="1">
      <c r="A95" s="82"/>
      <c r="B95" s="82"/>
      <c r="C95" s="162"/>
      <c r="D95" s="163"/>
      <c r="E95" s="83"/>
      <c r="F95" s="171"/>
      <c r="G95" s="171"/>
      <c r="H95" s="169"/>
      <c r="I95" s="169"/>
      <c r="J95" s="169"/>
      <c r="K95" s="169"/>
      <c r="L95" s="169"/>
      <c r="M95" s="169"/>
      <c r="N95" s="169"/>
      <c r="O95" s="169"/>
      <c r="P95" s="75"/>
      <c r="Q95" s="75"/>
      <c r="R95" s="75"/>
      <c r="S95" s="75"/>
      <c r="T95" s="75"/>
      <c r="U95" s="75"/>
      <c r="V95" s="75"/>
      <c r="W95" s="75"/>
      <c r="X95" s="75"/>
      <c r="Y95" s="62"/>
      <c r="Z95" s="75"/>
      <c r="AA95" s="75"/>
      <c r="AB95" s="75"/>
      <c r="AC95" s="75"/>
      <c r="AD95" s="75"/>
      <c r="AE95" s="75"/>
      <c r="AF95" s="75"/>
      <c r="AG95" s="75"/>
      <c r="AH95" s="62"/>
      <c r="AI95" s="75"/>
      <c r="AJ95" s="75"/>
      <c r="AK95" s="75"/>
      <c r="AL95" s="75"/>
      <c r="AM95" s="75"/>
      <c r="AN95" s="75"/>
      <c r="AO95" s="75"/>
      <c r="AP95" s="75"/>
      <c r="AQ95" s="62"/>
      <c r="AR95" s="75"/>
      <c r="AS95" s="75"/>
      <c r="AT95" s="75"/>
      <c r="AU95" s="75"/>
      <c r="AV95" s="75"/>
      <c r="AW95" s="75"/>
      <c r="AX95" s="75"/>
      <c r="AY95" s="75"/>
      <c r="AZ95" s="125"/>
    </row>
    <row r="96" spans="1:52" s="13" customFormat="1">
      <c r="A96" s="82"/>
      <c r="B96" s="82"/>
      <c r="C96" s="162"/>
      <c r="D96" s="163"/>
      <c r="E96" s="83"/>
      <c r="F96" s="171"/>
      <c r="G96" s="171"/>
      <c r="H96" s="169"/>
      <c r="I96" s="169"/>
      <c r="J96" s="169"/>
      <c r="K96" s="169"/>
      <c r="L96" s="169"/>
      <c r="M96" s="169"/>
      <c r="N96" s="169"/>
      <c r="O96" s="169"/>
      <c r="P96" s="75"/>
      <c r="Q96" s="75"/>
      <c r="R96" s="75"/>
      <c r="S96" s="75"/>
      <c r="T96" s="75"/>
      <c r="U96" s="75"/>
      <c r="V96" s="75"/>
      <c r="W96" s="75"/>
      <c r="X96" s="75"/>
      <c r="Y96" s="62"/>
      <c r="Z96" s="75"/>
      <c r="AA96" s="75"/>
      <c r="AB96" s="75"/>
      <c r="AC96" s="75"/>
      <c r="AD96" s="75"/>
      <c r="AE96" s="75"/>
      <c r="AF96" s="75"/>
      <c r="AG96" s="75"/>
      <c r="AH96" s="62"/>
      <c r="AI96" s="75"/>
      <c r="AJ96" s="75"/>
      <c r="AK96" s="75"/>
      <c r="AL96" s="75"/>
      <c r="AM96" s="75"/>
      <c r="AN96" s="75"/>
      <c r="AO96" s="75"/>
      <c r="AP96" s="75"/>
      <c r="AQ96" s="62"/>
      <c r="AR96" s="75"/>
      <c r="AS96" s="75"/>
      <c r="AT96" s="75"/>
      <c r="AU96" s="75"/>
      <c r="AV96" s="75"/>
      <c r="AW96" s="75"/>
      <c r="AX96" s="75"/>
      <c r="AY96" s="75"/>
      <c r="AZ96" s="125"/>
    </row>
    <row r="97" spans="1:53" s="173" customFormat="1">
      <c r="A97" s="82"/>
      <c r="B97" s="82"/>
      <c r="C97" s="162"/>
      <c r="D97" s="163"/>
      <c r="E97" s="83"/>
      <c r="F97" s="171"/>
      <c r="G97" s="171"/>
      <c r="H97" s="169"/>
      <c r="I97" s="169"/>
      <c r="J97" s="169"/>
      <c r="K97" s="169"/>
      <c r="L97" s="169"/>
      <c r="M97" s="169"/>
      <c r="N97" s="169"/>
      <c r="O97" s="169"/>
      <c r="P97" s="75"/>
      <c r="Q97" s="75"/>
      <c r="R97" s="75"/>
      <c r="S97" s="75"/>
      <c r="T97" s="75"/>
      <c r="U97" s="75"/>
      <c r="V97" s="75"/>
      <c r="W97" s="75"/>
      <c r="X97" s="75"/>
      <c r="Y97" s="62"/>
      <c r="Z97" s="75"/>
      <c r="AA97" s="75"/>
      <c r="AB97" s="75"/>
      <c r="AC97" s="75"/>
      <c r="AD97" s="75"/>
      <c r="AE97" s="75"/>
      <c r="AF97" s="75"/>
      <c r="AG97" s="75"/>
      <c r="AH97" s="62"/>
      <c r="AI97" s="75"/>
      <c r="AJ97" s="75"/>
      <c r="AK97" s="75"/>
      <c r="AL97" s="75"/>
      <c r="AM97" s="75"/>
      <c r="AN97" s="75"/>
      <c r="AO97" s="75"/>
      <c r="AP97" s="75"/>
      <c r="AQ97" s="62"/>
      <c r="AR97" s="75"/>
      <c r="AS97" s="75"/>
      <c r="AT97" s="75"/>
      <c r="AU97" s="75"/>
      <c r="AV97" s="75"/>
      <c r="AW97" s="75"/>
      <c r="AX97" s="75"/>
      <c r="AY97" s="75"/>
      <c r="AZ97" s="125"/>
    </row>
    <row r="98" spans="1:53" s="173" customFormat="1">
      <c r="A98" s="82"/>
      <c r="B98" s="82"/>
      <c r="C98" s="86"/>
      <c r="D98" s="82"/>
      <c r="E98" s="83"/>
      <c r="F98" s="114"/>
      <c r="G98" s="114"/>
      <c r="H98" s="172"/>
      <c r="I98" s="172"/>
      <c r="J98" s="172"/>
      <c r="K98" s="172"/>
      <c r="L98" s="172"/>
      <c r="M98" s="172"/>
      <c r="N98" s="172"/>
      <c r="O98" s="172"/>
      <c r="P98" s="75"/>
      <c r="Q98" s="75"/>
      <c r="R98" s="75"/>
      <c r="S98" s="75"/>
      <c r="T98" s="75"/>
      <c r="U98" s="75"/>
      <c r="V98" s="75"/>
      <c r="W98" s="75"/>
      <c r="X98" s="75"/>
      <c r="Y98" s="62"/>
      <c r="Z98" s="75"/>
      <c r="AA98" s="75"/>
      <c r="AB98" s="75"/>
      <c r="AC98" s="75"/>
      <c r="AD98" s="75"/>
      <c r="AE98" s="75"/>
      <c r="AF98" s="75"/>
      <c r="AG98" s="75"/>
      <c r="AH98" s="62"/>
      <c r="AI98" s="75"/>
      <c r="AJ98" s="75"/>
      <c r="AK98" s="75"/>
      <c r="AL98" s="75"/>
      <c r="AM98" s="75"/>
      <c r="AN98" s="75"/>
      <c r="AO98" s="75"/>
      <c r="AP98" s="75"/>
      <c r="AQ98" s="62"/>
      <c r="AR98" s="75"/>
      <c r="AS98" s="75"/>
      <c r="AT98" s="75"/>
      <c r="AU98" s="75"/>
      <c r="AV98" s="75"/>
      <c r="AW98" s="75"/>
      <c r="AX98" s="75"/>
      <c r="AY98" s="75"/>
      <c r="AZ98" s="125"/>
    </row>
    <row r="99" spans="1:53" s="173" customFormat="1">
      <c r="A99" s="82"/>
      <c r="B99" s="82"/>
      <c r="C99" s="86"/>
      <c r="D99" s="82"/>
      <c r="E99" s="83"/>
      <c r="F99" s="114"/>
      <c r="G99" s="114"/>
      <c r="H99" s="172"/>
      <c r="I99" s="172"/>
      <c r="J99" s="172"/>
      <c r="K99" s="172"/>
      <c r="L99" s="172"/>
      <c r="M99" s="172"/>
      <c r="N99" s="172"/>
      <c r="O99" s="172"/>
      <c r="P99" s="75"/>
      <c r="Q99" s="75"/>
      <c r="R99" s="75"/>
      <c r="S99" s="75"/>
      <c r="T99" s="75"/>
      <c r="U99" s="75"/>
      <c r="V99" s="75"/>
      <c r="W99" s="75"/>
      <c r="X99" s="75"/>
      <c r="Y99" s="62"/>
      <c r="Z99" s="75"/>
      <c r="AA99" s="75"/>
      <c r="AB99" s="75"/>
      <c r="AC99" s="75"/>
      <c r="AD99" s="75"/>
      <c r="AE99" s="75"/>
      <c r="AF99" s="75"/>
      <c r="AG99" s="75"/>
      <c r="AH99" s="62"/>
      <c r="AI99" s="75"/>
      <c r="AJ99" s="75"/>
      <c r="AK99" s="75"/>
      <c r="AL99" s="75"/>
      <c r="AM99" s="75"/>
      <c r="AN99" s="75"/>
      <c r="AO99" s="75"/>
      <c r="AP99" s="75"/>
      <c r="AQ99" s="62"/>
      <c r="AR99" s="75"/>
      <c r="AS99" s="75"/>
      <c r="AT99" s="75"/>
      <c r="AU99" s="75"/>
      <c r="AV99" s="75"/>
      <c r="AW99" s="75"/>
      <c r="AX99" s="75"/>
      <c r="AY99" s="75"/>
      <c r="AZ99" s="125"/>
    </row>
    <row r="100" spans="1:53" s="13" customFormat="1">
      <c r="A100" s="82"/>
      <c r="B100" s="82"/>
      <c r="C100" s="162" t="s">
        <v>141</v>
      </c>
      <c r="D100" s="82"/>
      <c r="E100" s="83"/>
      <c r="F100" s="114"/>
      <c r="G100" s="114"/>
      <c r="H100" s="172"/>
      <c r="I100" s="172"/>
      <c r="J100" s="172"/>
      <c r="K100" s="172"/>
      <c r="L100" s="172"/>
      <c r="M100" s="172"/>
      <c r="N100" s="172"/>
      <c r="O100" s="172"/>
      <c r="P100" s="75"/>
      <c r="Q100" s="75"/>
      <c r="R100" s="75"/>
      <c r="S100" s="75"/>
      <c r="T100" s="75"/>
      <c r="U100" s="75"/>
      <c r="V100" s="75"/>
      <c r="W100" s="75"/>
      <c r="X100" s="75"/>
      <c r="Y100" s="62"/>
      <c r="Z100" s="75"/>
      <c r="AA100" s="75"/>
      <c r="AB100" s="75"/>
      <c r="AC100" s="75"/>
      <c r="AD100" s="75"/>
      <c r="AE100" s="75"/>
      <c r="AF100" s="75"/>
      <c r="AG100" s="75"/>
      <c r="AH100" s="62"/>
      <c r="AI100" s="75"/>
      <c r="AJ100" s="75"/>
      <c r="AK100" s="75"/>
      <c r="AL100" s="75"/>
      <c r="AM100" s="75"/>
      <c r="AN100" s="75"/>
      <c r="AO100" s="75"/>
      <c r="AP100" s="75"/>
      <c r="AQ100" s="62"/>
      <c r="AR100" s="75"/>
      <c r="AS100" s="75"/>
      <c r="AT100" s="75"/>
      <c r="AU100" s="75"/>
      <c r="AV100" s="75"/>
      <c r="AW100" s="75"/>
      <c r="AX100" s="75"/>
      <c r="AY100" s="75"/>
      <c r="AZ100" s="125"/>
    </row>
    <row r="101" spans="1:53" s="13" customFormat="1">
      <c r="A101" s="82"/>
      <c r="B101" s="82"/>
      <c r="C101" s="86"/>
      <c r="D101" s="82"/>
      <c r="E101" s="83"/>
      <c r="F101" s="114"/>
      <c r="G101" s="114"/>
      <c r="H101" s="172"/>
      <c r="I101" s="172"/>
      <c r="J101" s="172"/>
      <c r="K101" s="172"/>
      <c r="L101" s="172"/>
      <c r="M101" s="172"/>
      <c r="N101" s="172"/>
      <c r="O101" s="172"/>
      <c r="P101" s="75"/>
      <c r="Q101" s="75"/>
      <c r="R101" s="75"/>
      <c r="S101" s="75"/>
      <c r="T101" s="75"/>
      <c r="U101" s="75"/>
      <c r="V101" s="75"/>
      <c r="W101" s="75"/>
      <c r="X101" s="75"/>
      <c r="Y101" s="62"/>
      <c r="Z101" s="75"/>
      <c r="AA101" s="75"/>
      <c r="AB101" s="75"/>
      <c r="AC101" s="75"/>
      <c r="AD101" s="75"/>
      <c r="AE101" s="75"/>
      <c r="AF101" s="75"/>
      <c r="AG101" s="75"/>
      <c r="AH101" s="62"/>
      <c r="AI101" s="75"/>
      <c r="AJ101" s="75"/>
      <c r="AK101" s="75"/>
      <c r="AL101" s="75"/>
      <c r="AM101" s="75"/>
      <c r="AN101" s="75"/>
      <c r="AO101" s="75"/>
      <c r="AP101" s="75"/>
      <c r="AQ101" s="62"/>
      <c r="AR101" s="75"/>
      <c r="AS101" s="75"/>
      <c r="AT101" s="75"/>
      <c r="AU101" s="75"/>
      <c r="AV101" s="75"/>
      <c r="AW101" s="75"/>
      <c r="AX101" s="75"/>
      <c r="AY101" s="75"/>
      <c r="AZ101" s="125"/>
    </row>
    <row r="102" spans="1:53" s="13" customFormat="1">
      <c r="A102" s="82"/>
      <c r="B102" s="82"/>
      <c r="C102" s="162"/>
      <c r="D102" s="163"/>
      <c r="E102" s="83"/>
      <c r="F102" s="171"/>
      <c r="G102" s="171"/>
      <c r="H102" s="169"/>
      <c r="I102" s="169"/>
      <c r="J102" s="169"/>
      <c r="K102" s="169"/>
      <c r="L102" s="169"/>
      <c r="M102" s="169"/>
      <c r="N102" s="169"/>
      <c r="O102" s="169"/>
      <c r="P102" s="75"/>
      <c r="Q102" s="75"/>
      <c r="R102" s="75"/>
      <c r="S102" s="75"/>
      <c r="T102" s="75"/>
      <c r="U102" s="75"/>
      <c r="V102" s="75"/>
      <c r="W102" s="75"/>
      <c r="X102" s="75"/>
      <c r="Y102" s="62"/>
      <c r="Z102" s="75"/>
      <c r="AA102" s="75"/>
      <c r="AB102" s="75"/>
      <c r="AC102" s="75"/>
      <c r="AD102" s="75"/>
      <c r="AE102" s="75"/>
      <c r="AF102" s="75"/>
      <c r="AG102" s="75"/>
      <c r="AH102" s="62"/>
      <c r="AI102" s="75"/>
      <c r="AJ102" s="75"/>
      <c r="AK102" s="75"/>
      <c r="AL102" s="75"/>
      <c r="AM102" s="75"/>
      <c r="AN102" s="75"/>
      <c r="AO102" s="75"/>
      <c r="AP102" s="75"/>
      <c r="AQ102" s="62"/>
      <c r="AR102" s="75"/>
      <c r="AS102" s="75"/>
      <c r="AT102" s="75"/>
      <c r="AU102" s="75"/>
      <c r="AV102" s="75"/>
      <c r="AW102" s="75"/>
      <c r="AX102" s="75"/>
      <c r="AY102" s="75"/>
      <c r="AZ102" s="125"/>
    </row>
    <row r="103" spans="1:53" s="13" customFormat="1">
      <c r="A103" s="82"/>
      <c r="B103" s="82"/>
      <c r="C103" s="162"/>
      <c r="D103" s="163"/>
      <c r="E103" s="83"/>
      <c r="F103" s="171"/>
      <c r="G103" s="171"/>
      <c r="H103" s="169"/>
      <c r="I103" s="169"/>
      <c r="J103" s="169"/>
      <c r="K103" s="169"/>
      <c r="L103" s="169"/>
      <c r="M103" s="169"/>
      <c r="N103" s="169"/>
      <c r="O103" s="169"/>
      <c r="P103" s="75"/>
      <c r="Q103" s="75"/>
      <c r="R103" s="75"/>
      <c r="S103" s="75"/>
      <c r="T103" s="75"/>
      <c r="U103" s="75"/>
      <c r="V103" s="75"/>
      <c r="W103" s="75"/>
      <c r="X103" s="75"/>
      <c r="Y103" s="62"/>
      <c r="Z103" s="75"/>
      <c r="AA103" s="75"/>
      <c r="AB103" s="75"/>
      <c r="AC103" s="75"/>
      <c r="AD103" s="75"/>
      <c r="AE103" s="75"/>
      <c r="AF103" s="75"/>
      <c r="AG103" s="75"/>
      <c r="AH103" s="62"/>
      <c r="AI103" s="75"/>
      <c r="AJ103" s="75"/>
      <c r="AK103" s="75"/>
      <c r="AL103" s="75"/>
      <c r="AM103" s="75"/>
      <c r="AN103" s="75"/>
      <c r="AO103" s="75"/>
      <c r="AP103" s="75"/>
      <c r="AQ103" s="62"/>
      <c r="AR103" s="75"/>
      <c r="AS103" s="75"/>
      <c r="AT103" s="75"/>
      <c r="AU103" s="75"/>
      <c r="AV103" s="75"/>
      <c r="AW103" s="75"/>
      <c r="AX103" s="75"/>
      <c r="AY103" s="75"/>
      <c r="AZ103" s="125"/>
    </row>
    <row r="104" spans="1:53" s="13" customFormat="1">
      <c r="A104" s="82"/>
      <c r="B104" s="82"/>
      <c r="C104" s="162"/>
      <c r="D104" s="163"/>
      <c r="E104" s="83"/>
      <c r="F104" s="171"/>
      <c r="G104" s="171"/>
      <c r="H104" s="169"/>
      <c r="I104" s="169"/>
      <c r="J104" s="169"/>
      <c r="K104" s="169"/>
      <c r="L104" s="169"/>
      <c r="M104" s="169"/>
      <c r="N104" s="169"/>
      <c r="O104" s="169"/>
      <c r="P104" s="75"/>
      <c r="Q104" s="75"/>
      <c r="R104" s="75"/>
      <c r="S104" s="75"/>
      <c r="T104" s="75"/>
      <c r="U104" s="75"/>
      <c r="V104" s="75"/>
      <c r="W104" s="75"/>
      <c r="X104" s="75"/>
      <c r="Y104" s="62"/>
      <c r="Z104" s="75"/>
      <c r="AA104" s="75"/>
      <c r="AB104" s="75"/>
      <c r="AC104" s="75"/>
      <c r="AD104" s="75"/>
      <c r="AE104" s="75"/>
      <c r="AF104" s="75"/>
      <c r="AG104" s="75"/>
      <c r="AH104" s="62"/>
      <c r="AI104" s="75"/>
      <c r="AJ104" s="75"/>
      <c r="AK104" s="75"/>
      <c r="AL104" s="75"/>
      <c r="AM104" s="75"/>
      <c r="AN104" s="75"/>
      <c r="AO104" s="75"/>
      <c r="AP104" s="75"/>
      <c r="AQ104" s="108"/>
      <c r="AR104" s="75"/>
      <c r="AS104" s="75"/>
      <c r="AT104" s="75"/>
      <c r="AU104" s="75"/>
      <c r="AV104" s="75"/>
      <c r="AW104" s="75"/>
      <c r="AX104" s="75"/>
      <c r="AY104" s="75"/>
      <c r="AZ104" s="125"/>
    </row>
    <row r="105" spans="1:53" s="13" customFormat="1">
      <c r="A105" s="160"/>
      <c r="B105" s="82"/>
      <c r="C105" s="162"/>
      <c r="D105" s="163"/>
      <c r="E105" s="83"/>
      <c r="F105" s="171"/>
      <c r="G105" s="171"/>
      <c r="H105" s="169"/>
      <c r="I105" s="169"/>
      <c r="J105" s="169"/>
      <c r="K105" s="169"/>
      <c r="L105" s="169"/>
      <c r="M105" s="169"/>
      <c r="N105" s="169"/>
      <c r="O105" s="16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125"/>
    </row>
    <row r="106" spans="1:53" s="13" customFormat="1">
      <c r="A106" s="82"/>
      <c r="B106" s="82"/>
      <c r="C106" s="162"/>
      <c r="D106" s="163"/>
      <c r="E106" s="83"/>
      <c r="F106" s="171"/>
      <c r="G106" s="171"/>
      <c r="H106" s="169"/>
      <c r="I106" s="169"/>
      <c r="J106" s="169"/>
      <c r="K106" s="169"/>
      <c r="L106" s="169"/>
      <c r="M106" s="169"/>
      <c r="N106" s="169"/>
      <c r="O106" s="169"/>
      <c r="P106" s="75"/>
      <c r="Q106" s="75"/>
      <c r="R106" s="75"/>
      <c r="S106" s="75"/>
      <c r="T106" s="75"/>
      <c r="U106" s="75"/>
      <c r="V106" s="75"/>
      <c r="W106" s="75"/>
      <c r="X106" s="75"/>
      <c r="Y106" s="62"/>
      <c r="Z106" s="75"/>
      <c r="AA106" s="75"/>
      <c r="AB106" s="75"/>
      <c r="AC106" s="75"/>
      <c r="AD106" s="75"/>
      <c r="AE106" s="75"/>
      <c r="AF106" s="75"/>
      <c r="AG106" s="75"/>
      <c r="AH106" s="62"/>
      <c r="AI106" s="75"/>
      <c r="AJ106" s="75"/>
      <c r="AK106" s="75"/>
      <c r="AL106" s="75"/>
      <c r="AM106" s="75"/>
      <c r="AN106" s="75"/>
      <c r="AO106" s="75"/>
      <c r="AP106" s="75"/>
      <c r="AQ106" s="108"/>
      <c r="AR106" s="75"/>
      <c r="AS106" s="75"/>
      <c r="AT106" s="75"/>
      <c r="AU106" s="75"/>
      <c r="AV106" s="75"/>
      <c r="AW106" s="75"/>
      <c r="AX106" s="75"/>
      <c r="AY106" s="75"/>
      <c r="AZ106" s="125"/>
    </row>
    <row r="107" spans="1:53" s="13" customFormat="1">
      <c r="A107" s="82"/>
      <c r="B107" s="82"/>
      <c r="C107" s="162"/>
      <c r="D107" s="163"/>
      <c r="E107" s="83"/>
      <c r="F107" s="171"/>
      <c r="G107" s="171"/>
      <c r="H107" s="169"/>
      <c r="I107" s="169"/>
      <c r="J107" s="169"/>
      <c r="K107" s="169"/>
      <c r="L107" s="169"/>
      <c r="M107" s="169"/>
      <c r="N107" s="169"/>
      <c r="O107" s="169"/>
      <c r="P107" s="75"/>
      <c r="Q107" s="75"/>
      <c r="R107" s="75"/>
      <c r="S107" s="75"/>
      <c r="T107" s="75"/>
      <c r="U107" s="75"/>
      <c r="V107" s="75"/>
      <c r="W107" s="75"/>
      <c r="X107" s="75"/>
      <c r="Y107" s="62"/>
      <c r="Z107" s="75"/>
      <c r="AA107" s="75"/>
      <c r="AB107" s="75"/>
      <c r="AC107" s="75"/>
      <c r="AD107" s="75"/>
      <c r="AE107" s="75"/>
      <c r="AF107" s="75"/>
      <c r="AG107" s="75"/>
      <c r="AH107" s="62"/>
      <c r="AI107" s="75"/>
      <c r="AJ107" s="75"/>
      <c r="AK107" s="75"/>
      <c r="AL107" s="75"/>
      <c r="AM107" s="75"/>
      <c r="AN107" s="75"/>
      <c r="AO107" s="75"/>
      <c r="AP107" s="75"/>
      <c r="AQ107" s="108"/>
      <c r="AR107" s="75"/>
      <c r="AS107" s="75"/>
      <c r="AT107" s="75"/>
      <c r="AU107" s="75"/>
      <c r="AV107" s="75"/>
      <c r="AW107" s="75"/>
      <c r="AX107" s="75"/>
      <c r="AY107" s="75"/>
      <c r="AZ107" s="125"/>
    </row>
    <row r="108" spans="1:53" s="176" customFormat="1">
      <c r="A108" s="164"/>
      <c r="B108" s="164"/>
      <c r="C108" s="162"/>
      <c r="D108" s="163"/>
      <c r="E108" s="83"/>
      <c r="F108" s="171"/>
      <c r="G108" s="171"/>
      <c r="H108" s="169"/>
      <c r="I108" s="169"/>
      <c r="J108" s="169"/>
      <c r="K108" s="169"/>
      <c r="L108" s="169"/>
      <c r="M108" s="169"/>
      <c r="N108" s="169"/>
      <c r="O108" s="169"/>
      <c r="P108" s="90"/>
      <c r="Q108" s="90"/>
      <c r="R108" s="90"/>
      <c r="S108" s="90"/>
      <c r="T108" s="90"/>
      <c r="U108" s="90"/>
      <c r="V108" s="90"/>
      <c r="W108" s="90"/>
      <c r="X108" s="90"/>
      <c r="Y108" s="91"/>
      <c r="Z108" s="90"/>
      <c r="AA108" s="90"/>
      <c r="AB108" s="90"/>
      <c r="AC108" s="90"/>
      <c r="AD108" s="90"/>
      <c r="AE108" s="90"/>
      <c r="AF108" s="90"/>
      <c r="AG108" s="90"/>
      <c r="AH108" s="91"/>
      <c r="AI108" s="90"/>
      <c r="AJ108" s="90"/>
      <c r="AK108" s="90"/>
      <c r="AL108" s="90"/>
      <c r="AM108" s="90"/>
      <c r="AN108" s="90"/>
      <c r="AO108" s="90"/>
      <c r="AP108" s="90"/>
      <c r="AQ108" s="92"/>
      <c r="AR108" s="90"/>
      <c r="AS108" s="90"/>
      <c r="AT108" s="90"/>
      <c r="AU108" s="90"/>
      <c r="AV108" s="90"/>
      <c r="AW108" s="90"/>
      <c r="AX108" s="90"/>
      <c r="AY108" s="90"/>
      <c r="AZ108" s="174"/>
      <c r="BA108" s="175"/>
    </row>
    <row r="109" spans="1:53" s="175" customFormat="1">
      <c r="A109" s="164"/>
      <c r="B109" s="164"/>
      <c r="C109" s="162"/>
      <c r="D109" s="163"/>
      <c r="E109" s="83"/>
      <c r="F109" s="171"/>
      <c r="G109" s="171"/>
      <c r="H109" s="169"/>
      <c r="I109" s="169"/>
      <c r="J109" s="169"/>
      <c r="K109" s="169"/>
      <c r="L109" s="169"/>
      <c r="M109" s="169"/>
      <c r="N109" s="169"/>
      <c r="O109" s="169"/>
      <c r="P109" s="90"/>
      <c r="Q109" s="90"/>
      <c r="R109" s="90"/>
      <c r="S109" s="90"/>
      <c r="T109" s="90"/>
      <c r="U109" s="90"/>
      <c r="V109" s="90"/>
      <c r="W109" s="90"/>
      <c r="X109" s="90"/>
      <c r="Y109" s="91"/>
      <c r="Z109" s="90"/>
      <c r="AA109" s="90"/>
      <c r="AB109" s="90"/>
      <c r="AC109" s="90"/>
      <c r="AD109" s="90"/>
      <c r="AE109" s="90"/>
      <c r="AF109" s="90"/>
      <c r="AG109" s="90"/>
      <c r="AH109" s="91"/>
      <c r="AI109" s="90"/>
      <c r="AJ109" s="90"/>
      <c r="AK109" s="90"/>
      <c r="AL109" s="90"/>
      <c r="AM109" s="90"/>
      <c r="AN109" s="90"/>
      <c r="AO109" s="90"/>
      <c r="AP109" s="90"/>
      <c r="AQ109" s="92"/>
      <c r="AR109" s="90"/>
      <c r="AS109" s="90"/>
      <c r="AT109" s="90"/>
      <c r="AU109" s="90"/>
      <c r="AV109" s="90"/>
      <c r="AW109" s="90"/>
      <c r="AX109" s="90"/>
      <c r="AY109" s="90"/>
      <c r="AZ109" s="174"/>
    </row>
    <row r="110" spans="1:53" s="175" customFormat="1">
      <c r="A110" s="164"/>
      <c r="B110" s="164"/>
      <c r="C110" s="162"/>
      <c r="D110" s="163"/>
      <c r="E110" s="83"/>
      <c r="F110" s="171"/>
      <c r="G110" s="171"/>
      <c r="H110" s="169"/>
      <c r="I110" s="169"/>
      <c r="J110" s="169"/>
      <c r="K110" s="169"/>
      <c r="L110" s="169"/>
      <c r="M110" s="169"/>
      <c r="N110" s="169"/>
      <c r="O110" s="169"/>
      <c r="P110" s="90"/>
      <c r="Q110" s="90"/>
      <c r="R110" s="90"/>
      <c r="S110" s="90"/>
      <c r="T110" s="90"/>
      <c r="U110" s="90"/>
      <c r="V110" s="90"/>
      <c r="W110" s="90"/>
      <c r="X110" s="90"/>
      <c r="Y110" s="91"/>
      <c r="Z110" s="90"/>
      <c r="AA110" s="90"/>
      <c r="AB110" s="90"/>
      <c r="AC110" s="90"/>
      <c r="AD110" s="90"/>
      <c r="AE110" s="90"/>
      <c r="AF110" s="90"/>
      <c r="AG110" s="90"/>
      <c r="AH110" s="91"/>
      <c r="AI110" s="90"/>
      <c r="AJ110" s="90"/>
      <c r="AK110" s="90"/>
      <c r="AL110" s="90"/>
      <c r="AM110" s="90"/>
      <c r="AN110" s="90"/>
      <c r="AO110" s="90"/>
      <c r="AP110" s="90"/>
      <c r="AQ110" s="92"/>
      <c r="AR110" s="90"/>
      <c r="AS110" s="90"/>
      <c r="AT110" s="90"/>
      <c r="AU110" s="90"/>
      <c r="AV110" s="90"/>
      <c r="AW110" s="90"/>
      <c r="AX110" s="90"/>
      <c r="AY110" s="90"/>
      <c r="AZ110" s="174"/>
    </row>
    <row r="111" spans="1:53" s="175" customFormat="1">
      <c r="A111" s="164"/>
      <c r="B111" s="164"/>
      <c r="C111" s="162"/>
      <c r="D111" s="163"/>
      <c r="E111" s="83"/>
      <c r="F111" s="171"/>
      <c r="G111" s="171"/>
      <c r="H111" s="169"/>
      <c r="I111" s="169"/>
      <c r="J111" s="169"/>
      <c r="K111" s="169"/>
      <c r="L111" s="169"/>
      <c r="M111" s="169"/>
      <c r="N111" s="169"/>
      <c r="O111" s="169"/>
      <c r="P111" s="90"/>
      <c r="Q111" s="90"/>
      <c r="R111" s="90"/>
      <c r="S111" s="90"/>
      <c r="T111" s="90"/>
      <c r="U111" s="90"/>
      <c r="V111" s="90"/>
      <c r="W111" s="90"/>
      <c r="X111" s="90"/>
      <c r="Y111" s="91"/>
      <c r="Z111" s="90"/>
      <c r="AA111" s="90"/>
      <c r="AB111" s="90"/>
      <c r="AC111" s="90"/>
      <c r="AD111" s="90"/>
      <c r="AE111" s="90"/>
      <c r="AF111" s="90"/>
      <c r="AG111" s="90"/>
      <c r="AH111" s="91"/>
      <c r="AI111" s="90"/>
      <c r="AJ111" s="90"/>
      <c r="AK111" s="90"/>
      <c r="AL111" s="90"/>
      <c r="AM111" s="90"/>
      <c r="AN111" s="90"/>
      <c r="AO111" s="90"/>
      <c r="AP111" s="90"/>
      <c r="AQ111" s="92"/>
      <c r="AR111" s="90"/>
      <c r="AS111" s="90"/>
      <c r="AT111" s="90"/>
      <c r="AU111" s="90"/>
      <c r="AV111" s="90"/>
      <c r="AW111" s="90"/>
      <c r="AX111" s="90"/>
      <c r="AY111" s="90"/>
      <c r="AZ111" s="174"/>
    </row>
    <row r="112" spans="1:53" s="13" customFormat="1">
      <c r="A112" s="82"/>
      <c r="B112" s="82"/>
      <c r="C112" s="83" t="s">
        <v>143</v>
      </c>
      <c r="D112" s="148"/>
      <c r="E112" s="110"/>
      <c r="F112" s="114"/>
      <c r="G112" s="78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62"/>
      <c r="Z112" s="75"/>
      <c r="AA112" s="75"/>
      <c r="AB112" s="75"/>
      <c r="AC112" s="75"/>
      <c r="AD112" s="75"/>
      <c r="AE112" s="75"/>
      <c r="AF112" s="75"/>
      <c r="AG112" s="75"/>
      <c r="AH112" s="62"/>
      <c r="AI112" s="75"/>
      <c r="AJ112" s="75"/>
      <c r="AK112" s="75"/>
      <c r="AL112" s="75"/>
      <c r="AM112" s="75"/>
      <c r="AN112" s="75"/>
      <c r="AO112" s="75"/>
      <c r="AP112" s="75"/>
      <c r="AQ112" s="62"/>
      <c r="AR112" s="75"/>
      <c r="AS112" s="75"/>
      <c r="AT112" s="75"/>
      <c r="AU112" s="75"/>
      <c r="AV112" s="75"/>
      <c r="AW112" s="75"/>
      <c r="AX112" s="75"/>
      <c r="AY112" s="75"/>
      <c r="AZ112" s="125"/>
    </row>
    <row r="113" spans="1:52" s="13" customFormat="1">
      <c r="A113" s="82"/>
      <c r="B113" s="82"/>
      <c r="C113" s="83"/>
      <c r="D113" s="148"/>
      <c r="E113" s="110"/>
      <c r="F113" s="114"/>
      <c r="G113" s="78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62"/>
      <c r="Z113" s="75"/>
      <c r="AA113" s="75"/>
      <c r="AB113" s="75"/>
      <c r="AC113" s="75"/>
      <c r="AD113" s="75"/>
      <c r="AE113" s="75"/>
      <c r="AF113" s="75"/>
      <c r="AG113" s="75"/>
      <c r="AH113" s="62"/>
      <c r="AI113" s="75"/>
      <c r="AJ113" s="75"/>
      <c r="AK113" s="75"/>
      <c r="AL113" s="75"/>
      <c r="AM113" s="75"/>
      <c r="AN113" s="75"/>
      <c r="AO113" s="75"/>
      <c r="AP113" s="75"/>
      <c r="AQ113" s="62"/>
      <c r="AR113" s="75"/>
      <c r="AS113" s="75"/>
      <c r="AT113" s="75"/>
      <c r="AU113" s="75"/>
      <c r="AV113" s="75"/>
      <c r="AW113" s="75"/>
      <c r="AX113" s="75"/>
      <c r="AY113" s="75"/>
      <c r="AZ113" s="125"/>
    </row>
    <row r="114" spans="1:52" s="13" customFormat="1">
      <c r="A114" s="82"/>
      <c r="B114" s="82"/>
      <c r="C114" s="83"/>
      <c r="D114" s="148"/>
      <c r="E114" s="110"/>
      <c r="F114" s="114"/>
      <c r="G114" s="78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62"/>
      <c r="Z114" s="75"/>
      <c r="AA114" s="75"/>
      <c r="AB114" s="75"/>
      <c r="AC114" s="75"/>
      <c r="AD114" s="75"/>
      <c r="AE114" s="75"/>
      <c r="AF114" s="75"/>
      <c r="AG114" s="75"/>
      <c r="AH114" s="62"/>
      <c r="AI114" s="75"/>
      <c r="AJ114" s="75"/>
      <c r="AK114" s="75"/>
      <c r="AL114" s="75"/>
      <c r="AM114" s="75"/>
      <c r="AN114" s="75"/>
      <c r="AO114" s="75"/>
      <c r="AP114" s="75"/>
      <c r="AQ114" s="62"/>
      <c r="AR114" s="75"/>
      <c r="AS114" s="75"/>
      <c r="AT114" s="75"/>
      <c r="AU114" s="75"/>
      <c r="AV114" s="75"/>
      <c r="AW114" s="75"/>
      <c r="AX114" s="75"/>
      <c r="AY114" s="75"/>
      <c r="AZ114" s="125"/>
    </row>
    <row r="115" spans="1:52" s="13" customFormat="1">
      <c r="A115" s="82"/>
      <c r="B115" s="82"/>
      <c r="C115" s="83"/>
      <c r="D115" s="148"/>
      <c r="E115" s="110"/>
      <c r="F115" s="114"/>
      <c r="G115" s="78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62"/>
      <c r="Z115" s="75"/>
      <c r="AA115" s="75"/>
      <c r="AB115" s="75"/>
      <c r="AC115" s="75"/>
      <c r="AD115" s="75"/>
      <c r="AE115" s="75"/>
      <c r="AF115" s="75"/>
      <c r="AG115" s="75"/>
      <c r="AH115" s="62"/>
      <c r="AI115" s="75"/>
      <c r="AJ115" s="75"/>
      <c r="AK115" s="75"/>
      <c r="AL115" s="75"/>
      <c r="AM115" s="75"/>
      <c r="AN115" s="75"/>
      <c r="AO115" s="75"/>
      <c r="AP115" s="75"/>
      <c r="AQ115" s="62"/>
      <c r="AR115" s="75"/>
      <c r="AS115" s="75"/>
      <c r="AT115" s="75"/>
      <c r="AU115" s="75"/>
      <c r="AV115" s="75"/>
      <c r="AW115" s="75"/>
      <c r="AX115" s="75"/>
      <c r="AY115" s="75"/>
      <c r="AZ115" s="125"/>
    </row>
    <row r="116" spans="1:52" s="13" customFormat="1">
      <c r="A116" s="82"/>
      <c r="B116" s="82"/>
      <c r="C116" s="83"/>
      <c r="D116" s="148"/>
      <c r="E116" s="110"/>
      <c r="F116" s="114"/>
      <c r="G116" s="78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62"/>
      <c r="Z116" s="75"/>
      <c r="AA116" s="75"/>
      <c r="AB116" s="75"/>
      <c r="AC116" s="75"/>
      <c r="AD116" s="75"/>
      <c r="AE116" s="75"/>
      <c r="AF116" s="75"/>
      <c r="AG116" s="75"/>
      <c r="AH116" s="62"/>
      <c r="AI116" s="75"/>
      <c r="AJ116" s="75"/>
      <c r="AK116" s="75"/>
      <c r="AL116" s="75"/>
      <c r="AM116" s="75"/>
      <c r="AN116" s="75"/>
      <c r="AO116" s="75"/>
      <c r="AP116" s="75"/>
      <c r="AQ116" s="62"/>
      <c r="AR116" s="75"/>
      <c r="AS116" s="75"/>
      <c r="AT116" s="75"/>
      <c r="AU116" s="75"/>
      <c r="AV116" s="75"/>
      <c r="AW116" s="75"/>
      <c r="AX116" s="75"/>
      <c r="AY116" s="75"/>
      <c r="AZ116" s="125"/>
    </row>
    <row r="117" spans="1:52" s="13" customFormat="1">
      <c r="A117" s="82"/>
      <c r="B117" s="82"/>
      <c r="C117" s="83"/>
      <c r="D117" s="148"/>
      <c r="E117" s="110"/>
      <c r="F117" s="114"/>
      <c r="G117" s="78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62"/>
      <c r="Z117" s="75"/>
      <c r="AA117" s="75"/>
      <c r="AB117" s="75"/>
      <c r="AC117" s="75"/>
      <c r="AD117" s="75"/>
      <c r="AE117" s="75"/>
      <c r="AF117" s="75"/>
      <c r="AG117" s="75"/>
      <c r="AH117" s="62"/>
      <c r="AI117" s="75"/>
      <c r="AJ117" s="75"/>
      <c r="AK117" s="75"/>
      <c r="AL117" s="75"/>
      <c r="AM117" s="75"/>
      <c r="AN117" s="75"/>
      <c r="AO117" s="75"/>
      <c r="AP117" s="75"/>
      <c r="AQ117" s="62"/>
      <c r="AR117" s="75"/>
      <c r="AS117" s="75"/>
      <c r="AT117" s="75"/>
      <c r="AU117" s="75"/>
      <c r="AV117" s="75"/>
      <c r="AW117" s="75"/>
      <c r="AX117" s="75"/>
      <c r="AY117" s="75"/>
      <c r="AZ117" s="125"/>
    </row>
    <row r="118" spans="1:52" s="13" customFormat="1">
      <c r="A118" s="82"/>
      <c r="B118" s="82"/>
      <c r="C118" s="83"/>
      <c r="D118" s="148"/>
      <c r="E118" s="110"/>
      <c r="F118" s="114"/>
      <c r="G118" s="78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62"/>
      <c r="Z118" s="75"/>
      <c r="AA118" s="75"/>
      <c r="AB118" s="75"/>
      <c r="AC118" s="75"/>
      <c r="AD118" s="75"/>
      <c r="AE118" s="75"/>
      <c r="AF118" s="75"/>
      <c r="AG118" s="75"/>
      <c r="AH118" s="62"/>
      <c r="AI118" s="75"/>
      <c r="AJ118" s="75"/>
      <c r="AK118" s="75"/>
      <c r="AL118" s="75"/>
      <c r="AM118" s="75"/>
      <c r="AN118" s="75"/>
      <c r="AO118" s="75"/>
      <c r="AP118" s="75"/>
      <c r="AQ118" s="62"/>
      <c r="AR118" s="75"/>
      <c r="AS118" s="75"/>
      <c r="AT118" s="75"/>
      <c r="AU118" s="75"/>
      <c r="AV118" s="75"/>
      <c r="AW118" s="75"/>
      <c r="AX118" s="75"/>
      <c r="AY118" s="75"/>
      <c r="AZ118" s="125"/>
    </row>
    <row r="119" spans="1:52" s="13" customFormat="1">
      <c r="A119" s="82"/>
      <c r="B119" s="82"/>
      <c r="C119" s="83"/>
      <c r="D119" s="148"/>
      <c r="E119" s="110"/>
      <c r="F119" s="114"/>
      <c r="G119" s="78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62"/>
      <c r="Z119" s="75"/>
      <c r="AA119" s="75"/>
      <c r="AB119" s="75"/>
      <c r="AC119" s="75"/>
      <c r="AD119" s="75"/>
      <c r="AE119" s="75"/>
      <c r="AF119" s="75"/>
      <c r="AG119" s="75"/>
      <c r="AH119" s="62"/>
      <c r="AI119" s="75"/>
      <c r="AJ119" s="75"/>
      <c r="AK119" s="75"/>
      <c r="AL119" s="75"/>
      <c r="AM119" s="75"/>
      <c r="AN119" s="75"/>
      <c r="AO119" s="75"/>
      <c r="AP119" s="75"/>
      <c r="AQ119" s="62"/>
      <c r="AR119" s="75"/>
      <c r="AS119" s="75"/>
      <c r="AT119" s="75"/>
      <c r="AU119" s="75"/>
      <c r="AV119" s="75"/>
      <c r="AW119" s="75"/>
      <c r="AX119" s="75"/>
      <c r="AY119" s="75"/>
      <c r="AZ119" s="125"/>
    </row>
    <row r="120" spans="1:52" s="13" customFormat="1">
      <c r="A120" s="82"/>
      <c r="B120" s="82"/>
      <c r="C120" s="83"/>
      <c r="D120" s="148"/>
      <c r="E120" s="110"/>
      <c r="F120" s="114"/>
      <c r="G120" s="78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62"/>
      <c r="Z120" s="75"/>
      <c r="AA120" s="75"/>
      <c r="AB120" s="75"/>
      <c r="AC120" s="75"/>
      <c r="AD120" s="75"/>
      <c r="AE120" s="75"/>
      <c r="AF120" s="75"/>
      <c r="AG120" s="75"/>
      <c r="AH120" s="62"/>
      <c r="AI120" s="75"/>
      <c r="AJ120" s="75"/>
      <c r="AK120" s="75"/>
      <c r="AL120" s="75"/>
      <c r="AM120" s="75"/>
      <c r="AN120" s="75"/>
      <c r="AO120" s="75"/>
      <c r="AP120" s="75"/>
      <c r="AQ120" s="62"/>
      <c r="AR120" s="75"/>
      <c r="AS120" s="75"/>
      <c r="AT120" s="75"/>
      <c r="AU120" s="75"/>
      <c r="AV120" s="75"/>
      <c r="AW120" s="75"/>
      <c r="AX120" s="75"/>
      <c r="AY120" s="75"/>
      <c r="AZ120" s="125"/>
    </row>
    <row r="121" spans="1:52" s="13" customFormat="1">
      <c r="A121" s="82"/>
      <c r="B121" s="82"/>
      <c r="C121" s="83"/>
      <c r="D121" s="148"/>
      <c r="E121" s="110"/>
      <c r="F121" s="114"/>
      <c r="G121" s="78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62"/>
      <c r="Z121" s="75"/>
      <c r="AA121" s="75"/>
      <c r="AB121" s="75"/>
      <c r="AC121" s="75"/>
      <c r="AD121" s="75"/>
      <c r="AE121" s="75"/>
      <c r="AF121" s="75"/>
      <c r="AG121" s="75"/>
      <c r="AH121" s="62"/>
      <c r="AI121" s="75"/>
      <c r="AJ121" s="75"/>
      <c r="AK121" s="75"/>
      <c r="AL121" s="75"/>
      <c r="AM121" s="75"/>
      <c r="AN121" s="75"/>
      <c r="AO121" s="75"/>
      <c r="AP121" s="75"/>
      <c r="AQ121" s="62"/>
      <c r="AR121" s="75"/>
      <c r="AS121" s="75"/>
      <c r="AT121" s="75"/>
      <c r="AU121" s="75"/>
      <c r="AV121" s="75"/>
      <c r="AW121" s="75"/>
      <c r="AX121" s="75"/>
      <c r="AY121" s="75"/>
      <c r="AZ121" s="125"/>
    </row>
    <row r="122" spans="1:52" s="13" customFormat="1">
      <c r="A122" s="82"/>
      <c r="B122" s="82"/>
      <c r="C122" s="83"/>
      <c r="D122" s="148"/>
      <c r="E122" s="110"/>
      <c r="F122" s="114"/>
      <c r="G122" s="78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62"/>
      <c r="Z122" s="75"/>
      <c r="AA122" s="75"/>
      <c r="AB122" s="75"/>
      <c r="AC122" s="75"/>
      <c r="AD122" s="75"/>
      <c r="AE122" s="75"/>
      <c r="AF122" s="75"/>
      <c r="AG122" s="75"/>
      <c r="AH122" s="62"/>
      <c r="AI122" s="75"/>
      <c r="AJ122" s="75"/>
      <c r="AK122" s="75"/>
      <c r="AL122" s="75"/>
      <c r="AM122" s="75"/>
      <c r="AN122" s="75"/>
      <c r="AO122" s="75"/>
      <c r="AP122" s="75"/>
      <c r="AQ122" s="62"/>
      <c r="AR122" s="75"/>
      <c r="AS122" s="75"/>
      <c r="AT122" s="75"/>
      <c r="AU122" s="75"/>
      <c r="AV122" s="75"/>
      <c r="AW122" s="75"/>
      <c r="AX122" s="75"/>
      <c r="AY122" s="75"/>
      <c r="AZ122" s="125"/>
    </row>
    <row r="123" spans="1:52" s="13" customFormat="1">
      <c r="A123" s="82"/>
      <c r="B123" s="82"/>
      <c r="C123" s="83"/>
      <c r="D123" s="148"/>
      <c r="E123" s="110"/>
      <c r="F123" s="114"/>
      <c r="G123" s="78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62"/>
      <c r="Z123" s="75"/>
      <c r="AA123" s="75"/>
      <c r="AB123" s="75"/>
      <c r="AC123" s="75"/>
      <c r="AD123" s="75"/>
      <c r="AE123" s="75"/>
      <c r="AF123" s="75"/>
      <c r="AG123" s="75"/>
      <c r="AH123" s="62"/>
      <c r="AI123" s="75"/>
      <c r="AJ123" s="75"/>
      <c r="AK123" s="75"/>
      <c r="AL123" s="75"/>
      <c r="AM123" s="75"/>
      <c r="AN123" s="75"/>
      <c r="AO123" s="75"/>
      <c r="AP123" s="75"/>
      <c r="AQ123" s="62"/>
      <c r="AR123" s="75"/>
      <c r="AS123" s="75"/>
      <c r="AT123" s="75"/>
      <c r="AU123" s="75"/>
      <c r="AV123" s="75"/>
      <c r="AW123" s="75"/>
      <c r="AX123" s="75"/>
      <c r="AY123" s="75"/>
      <c r="AZ123" s="125"/>
    </row>
    <row r="124" spans="1:52" s="13" customFormat="1">
      <c r="A124" s="82"/>
      <c r="B124" s="82"/>
      <c r="C124" s="83" t="s">
        <v>144</v>
      </c>
      <c r="D124" s="148"/>
      <c r="E124" s="110"/>
      <c r="F124" s="114"/>
      <c r="G124" s="78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62"/>
      <c r="Z124" s="75"/>
      <c r="AA124" s="75"/>
      <c r="AB124" s="75"/>
      <c r="AC124" s="75"/>
      <c r="AD124" s="75"/>
      <c r="AE124" s="75"/>
      <c r="AF124" s="75"/>
      <c r="AG124" s="75"/>
      <c r="AH124" s="62"/>
      <c r="AI124" s="75"/>
      <c r="AJ124" s="75"/>
      <c r="AK124" s="75"/>
      <c r="AL124" s="75"/>
      <c r="AM124" s="75"/>
      <c r="AN124" s="75"/>
      <c r="AO124" s="75"/>
      <c r="AP124" s="75"/>
      <c r="AQ124" s="62"/>
      <c r="AR124" s="75"/>
      <c r="AS124" s="75"/>
      <c r="AT124" s="75"/>
      <c r="AU124" s="75"/>
      <c r="AV124" s="75"/>
      <c r="AW124" s="75"/>
      <c r="AX124" s="75"/>
      <c r="AY124" s="75"/>
      <c r="AZ124" s="125"/>
    </row>
    <row r="125" spans="1:52" s="13" customFormat="1">
      <c r="A125" s="82"/>
      <c r="B125" s="82"/>
      <c r="C125" s="83"/>
      <c r="D125" s="148"/>
      <c r="E125" s="110"/>
      <c r="F125" s="114"/>
      <c r="G125" s="78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62"/>
      <c r="Z125" s="75"/>
      <c r="AA125" s="75"/>
      <c r="AB125" s="75"/>
      <c r="AC125" s="75"/>
      <c r="AD125" s="75"/>
      <c r="AE125" s="75"/>
      <c r="AF125" s="75"/>
      <c r="AG125" s="75"/>
      <c r="AH125" s="62"/>
      <c r="AI125" s="75"/>
      <c r="AJ125" s="75"/>
      <c r="AK125" s="75"/>
      <c r="AL125" s="75"/>
      <c r="AM125" s="75"/>
      <c r="AN125" s="75"/>
      <c r="AO125" s="75"/>
      <c r="AP125" s="75"/>
      <c r="AQ125" s="62"/>
      <c r="AR125" s="75"/>
      <c r="AS125" s="75"/>
      <c r="AT125" s="75"/>
      <c r="AU125" s="75"/>
      <c r="AV125" s="75"/>
      <c r="AW125" s="75"/>
      <c r="AX125" s="75"/>
      <c r="AY125" s="75"/>
      <c r="AZ125" s="125"/>
    </row>
    <row r="126" spans="1:52" s="13" customFormat="1">
      <c r="A126" s="82"/>
      <c r="B126" s="82"/>
      <c r="C126" s="83"/>
      <c r="D126" s="148"/>
      <c r="E126" s="110"/>
      <c r="F126" s="114"/>
      <c r="G126" s="78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62"/>
      <c r="Z126" s="75"/>
      <c r="AA126" s="75"/>
      <c r="AB126" s="75"/>
      <c r="AC126" s="75"/>
      <c r="AD126" s="75"/>
      <c r="AE126" s="75"/>
      <c r="AF126" s="75"/>
      <c r="AG126" s="75"/>
      <c r="AH126" s="62"/>
      <c r="AI126" s="75"/>
      <c r="AJ126" s="75"/>
      <c r="AK126" s="75"/>
      <c r="AL126" s="75"/>
      <c r="AM126" s="75"/>
      <c r="AN126" s="75"/>
      <c r="AO126" s="75"/>
      <c r="AP126" s="75"/>
      <c r="AQ126" s="62"/>
      <c r="AR126" s="75"/>
      <c r="AS126" s="75"/>
      <c r="AT126" s="75"/>
      <c r="AU126" s="75"/>
      <c r="AV126" s="75"/>
      <c r="AW126" s="75"/>
      <c r="AX126" s="75"/>
      <c r="AY126" s="75"/>
      <c r="AZ126" s="125"/>
    </row>
    <row r="127" spans="1:52" s="13" customFormat="1">
      <c r="A127" s="82"/>
      <c r="B127" s="82"/>
      <c r="C127" s="83"/>
      <c r="D127" s="148"/>
      <c r="E127" s="110"/>
      <c r="F127" s="114"/>
      <c r="G127" s="78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62"/>
      <c r="Z127" s="75"/>
      <c r="AA127" s="75"/>
      <c r="AB127" s="75"/>
      <c r="AC127" s="75"/>
      <c r="AD127" s="75"/>
      <c r="AE127" s="75"/>
      <c r="AF127" s="75"/>
      <c r="AG127" s="75"/>
      <c r="AH127" s="62"/>
      <c r="AI127" s="75"/>
      <c r="AJ127" s="75"/>
      <c r="AK127" s="75"/>
      <c r="AL127" s="75"/>
      <c r="AM127" s="75"/>
      <c r="AN127" s="75"/>
      <c r="AO127" s="75"/>
      <c r="AP127" s="75"/>
      <c r="AQ127" s="62"/>
      <c r="AR127" s="75"/>
      <c r="AS127" s="75"/>
      <c r="AT127" s="75"/>
      <c r="AU127" s="75"/>
      <c r="AV127" s="75"/>
      <c r="AW127" s="75"/>
      <c r="AX127" s="75"/>
      <c r="AY127" s="75"/>
      <c r="AZ127" s="125"/>
    </row>
    <row r="128" spans="1:52" s="13" customFormat="1">
      <c r="A128" s="82"/>
      <c r="B128" s="82"/>
      <c r="C128" s="83"/>
      <c r="D128" s="148"/>
      <c r="E128" s="110"/>
      <c r="F128" s="114"/>
      <c r="G128" s="78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62"/>
      <c r="Z128" s="75"/>
      <c r="AA128" s="75"/>
      <c r="AB128" s="75"/>
      <c r="AC128" s="75"/>
      <c r="AD128" s="75"/>
      <c r="AE128" s="75"/>
      <c r="AF128" s="75"/>
      <c r="AG128" s="75"/>
      <c r="AH128" s="62"/>
      <c r="AI128" s="75"/>
      <c r="AJ128" s="75"/>
      <c r="AK128" s="75"/>
      <c r="AL128" s="75"/>
      <c r="AM128" s="75"/>
      <c r="AN128" s="75"/>
      <c r="AO128" s="75"/>
      <c r="AP128" s="75"/>
      <c r="AQ128" s="62"/>
      <c r="AR128" s="75"/>
      <c r="AS128" s="75"/>
      <c r="AT128" s="75"/>
      <c r="AU128" s="75"/>
      <c r="AV128" s="75"/>
      <c r="AW128" s="75"/>
      <c r="AX128" s="75"/>
      <c r="AY128" s="75"/>
      <c r="AZ128" s="125"/>
    </row>
    <row r="129" spans="1:52" s="13" customFormat="1">
      <c r="A129" s="82"/>
      <c r="B129" s="82"/>
      <c r="C129" s="83"/>
      <c r="D129" s="148"/>
      <c r="E129" s="110"/>
      <c r="F129" s="114"/>
      <c r="G129" s="78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62"/>
      <c r="Z129" s="75"/>
      <c r="AA129" s="75"/>
      <c r="AB129" s="75"/>
      <c r="AC129" s="75"/>
      <c r="AD129" s="75"/>
      <c r="AE129" s="75"/>
      <c r="AF129" s="75"/>
      <c r="AG129" s="75"/>
      <c r="AH129" s="62"/>
      <c r="AI129" s="75"/>
      <c r="AJ129" s="75"/>
      <c r="AK129" s="75"/>
      <c r="AL129" s="75"/>
      <c r="AM129" s="75"/>
      <c r="AN129" s="75"/>
      <c r="AO129" s="75"/>
      <c r="AP129" s="75"/>
      <c r="AQ129" s="62"/>
      <c r="AR129" s="75"/>
      <c r="AS129" s="75"/>
      <c r="AT129" s="75"/>
      <c r="AU129" s="75"/>
      <c r="AV129" s="75"/>
      <c r="AW129" s="75"/>
      <c r="AX129" s="75"/>
      <c r="AY129" s="75"/>
      <c r="AZ129" s="125"/>
    </row>
    <row r="130" spans="1:52" s="13" customFormat="1">
      <c r="A130" s="82"/>
      <c r="B130" s="82"/>
      <c r="C130" s="83"/>
      <c r="D130" s="148"/>
      <c r="E130" s="110"/>
      <c r="F130" s="114"/>
      <c r="G130" s="78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62"/>
      <c r="Z130" s="75"/>
      <c r="AA130" s="75"/>
      <c r="AB130" s="75"/>
      <c r="AC130" s="75"/>
      <c r="AD130" s="75"/>
      <c r="AE130" s="75"/>
      <c r="AF130" s="75"/>
      <c r="AG130" s="75"/>
      <c r="AH130" s="62"/>
      <c r="AI130" s="75"/>
      <c r="AJ130" s="75"/>
      <c r="AK130" s="75"/>
      <c r="AL130" s="75"/>
      <c r="AM130" s="75"/>
      <c r="AN130" s="75"/>
      <c r="AO130" s="75"/>
      <c r="AP130" s="75"/>
      <c r="AQ130" s="62"/>
      <c r="AR130" s="75"/>
      <c r="AS130" s="75"/>
      <c r="AT130" s="75"/>
      <c r="AU130" s="75"/>
      <c r="AV130" s="75"/>
      <c r="AW130" s="75"/>
      <c r="AX130" s="75"/>
      <c r="AY130" s="75"/>
      <c r="AZ130" s="125"/>
    </row>
    <row r="131" spans="1:52" s="13" customFormat="1">
      <c r="A131" s="82"/>
      <c r="B131" s="82"/>
      <c r="C131" s="83"/>
      <c r="D131" s="148"/>
      <c r="E131" s="110"/>
      <c r="F131" s="114"/>
      <c r="G131" s="78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62"/>
      <c r="Z131" s="75"/>
      <c r="AA131" s="75"/>
      <c r="AB131" s="75"/>
      <c r="AC131" s="75"/>
      <c r="AD131" s="75"/>
      <c r="AE131" s="75"/>
      <c r="AF131" s="75"/>
      <c r="AG131" s="75"/>
      <c r="AH131" s="62"/>
      <c r="AI131" s="75"/>
      <c r="AJ131" s="75"/>
      <c r="AK131" s="75"/>
      <c r="AL131" s="75"/>
      <c r="AM131" s="75"/>
      <c r="AN131" s="75"/>
      <c r="AO131" s="75"/>
      <c r="AP131" s="75"/>
      <c r="AQ131" s="62"/>
      <c r="AR131" s="75"/>
      <c r="AS131" s="75"/>
      <c r="AT131" s="75"/>
      <c r="AU131" s="75"/>
      <c r="AV131" s="75"/>
      <c r="AW131" s="75"/>
      <c r="AX131" s="75"/>
      <c r="AY131" s="75"/>
      <c r="AZ131" s="125"/>
    </row>
    <row r="132" spans="1:52" s="13" customFormat="1">
      <c r="A132" s="82"/>
      <c r="B132" s="82"/>
      <c r="C132" s="83"/>
      <c r="D132" s="148"/>
      <c r="E132" s="110"/>
      <c r="F132" s="114"/>
      <c r="G132" s="78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62"/>
      <c r="Z132" s="75"/>
      <c r="AA132" s="75"/>
      <c r="AB132" s="75"/>
      <c r="AC132" s="75"/>
      <c r="AD132" s="75"/>
      <c r="AE132" s="75"/>
      <c r="AF132" s="75"/>
      <c r="AG132" s="75"/>
      <c r="AH132" s="62"/>
      <c r="AI132" s="75"/>
      <c r="AJ132" s="75"/>
      <c r="AK132" s="75"/>
      <c r="AL132" s="75"/>
      <c r="AM132" s="75"/>
      <c r="AN132" s="75"/>
      <c r="AO132" s="75"/>
      <c r="AP132" s="75"/>
      <c r="AQ132" s="62"/>
      <c r="AR132" s="75"/>
      <c r="AS132" s="75"/>
      <c r="AT132" s="75"/>
      <c r="AU132" s="75"/>
      <c r="AV132" s="75"/>
      <c r="AW132" s="75"/>
      <c r="AX132" s="75"/>
      <c r="AY132" s="75"/>
      <c r="AZ132" s="125"/>
    </row>
    <row r="133" spans="1:52" s="13" customFormat="1">
      <c r="A133" s="82"/>
      <c r="B133" s="82"/>
      <c r="C133" s="83"/>
      <c r="D133" s="148"/>
      <c r="E133" s="110"/>
      <c r="F133" s="114"/>
      <c r="G133" s="78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62"/>
      <c r="Z133" s="75"/>
      <c r="AA133" s="75"/>
      <c r="AB133" s="75"/>
      <c r="AC133" s="75"/>
      <c r="AD133" s="75"/>
      <c r="AE133" s="75"/>
      <c r="AF133" s="75"/>
      <c r="AG133" s="75"/>
      <c r="AH133" s="62"/>
      <c r="AI133" s="75"/>
      <c r="AJ133" s="75"/>
      <c r="AK133" s="75"/>
      <c r="AL133" s="75"/>
      <c r="AM133" s="75"/>
      <c r="AN133" s="75"/>
      <c r="AO133" s="75"/>
      <c r="AP133" s="75"/>
      <c r="AQ133" s="62"/>
      <c r="AR133" s="75"/>
      <c r="AS133" s="75"/>
      <c r="AT133" s="75"/>
      <c r="AU133" s="75"/>
      <c r="AV133" s="75"/>
      <c r="AW133" s="75"/>
      <c r="AX133" s="75"/>
      <c r="AY133" s="75"/>
      <c r="AZ133" s="125"/>
    </row>
    <row r="134" spans="1:52" s="13" customFormat="1">
      <c r="A134" s="82"/>
      <c r="B134" s="82"/>
      <c r="C134" s="83"/>
      <c r="D134" s="148"/>
      <c r="E134" s="110"/>
      <c r="F134" s="114"/>
      <c r="G134" s="78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62"/>
      <c r="Z134" s="75"/>
      <c r="AA134" s="75"/>
      <c r="AB134" s="75"/>
      <c r="AC134" s="75"/>
      <c r="AD134" s="75"/>
      <c r="AE134" s="75"/>
      <c r="AF134" s="75"/>
      <c r="AG134" s="75"/>
      <c r="AH134" s="62"/>
      <c r="AI134" s="75"/>
      <c r="AJ134" s="75"/>
      <c r="AK134" s="75"/>
      <c r="AL134" s="75"/>
      <c r="AM134" s="75"/>
      <c r="AN134" s="75"/>
      <c r="AO134" s="75"/>
      <c r="AP134" s="75"/>
      <c r="AQ134" s="62"/>
      <c r="AR134" s="75"/>
      <c r="AS134" s="75"/>
      <c r="AT134" s="75"/>
      <c r="AU134" s="75"/>
      <c r="AV134" s="75"/>
      <c r="AW134" s="75"/>
      <c r="AX134" s="75"/>
      <c r="AY134" s="75"/>
      <c r="AZ134" s="125"/>
    </row>
    <row r="135" spans="1:52" s="13" customFormat="1">
      <c r="A135" s="82"/>
      <c r="B135" s="82"/>
      <c r="C135" s="83"/>
      <c r="D135" s="148"/>
      <c r="E135" s="110"/>
      <c r="F135" s="114"/>
      <c r="G135" s="78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62"/>
      <c r="Z135" s="75"/>
      <c r="AA135" s="75"/>
      <c r="AB135" s="75"/>
      <c r="AC135" s="75"/>
      <c r="AD135" s="75"/>
      <c r="AE135" s="75"/>
      <c r="AF135" s="75"/>
      <c r="AG135" s="75"/>
      <c r="AH135" s="62"/>
      <c r="AI135" s="75"/>
      <c r="AJ135" s="75"/>
      <c r="AK135" s="75"/>
      <c r="AL135" s="75"/>
      <c r="AM135" s="75"/>
      <c r="AN135" s="75"/>
      <c r="AO135" s="75"/>
      <c r="AP135" s="75"/>
      <c r="AQ135" s="62"/>
      <c r="AR135" s="75"/>
      <c r="AS135" s="75"/>
      <c r="AT135" s="75"/>
      <c r="AU135" s="75"/>
      <c r="AV135" s="75"/>
      <c r="AW135" s="75"/>
      <c r="AX135" s="75"/>
      <c r="AY135" s="75"/>
      <c r="AZ135" s="125"/>
    </row>
    <row r="136" spans="1:52" s="13" customFormat="1">
      <c r="A136" s="82"/>
      <c r="B136" s="82"/>
      <c r="C136" s="83"/>
      <c r="D136" s="148"/>
      <c r="E136" s="110"/>
      <c r="F136" s="114"/>
      <c r="G136" s="78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62"/>
      <c r="Z136" s="75"/>
      <c r="AA136" s="75"/>
      <c r="AB136" s="75"/>
      <c r="AC136" s="75"/>
      <c r="AD136" s="75"/>
      <c r="AE136" s="75"/>
      <c r="AF136" s="75"/>
      <c r="AG136" s="75"/>
      <c r="AH136" s="62"/>
      <c r="AI136" s="75"/>
      <c r="AJ136" s="75"/>
      <c r="AK136" s="75"/>
      <c r="AL136" s="75"/>
      <c r="AM136" s="75"/>
      <c r="AN136" s="75"/>
      <c r="AO136" s="75"/>
      <c r="AP136" s="75"/>
      <c r="AQ136" s="62"/>
      <c r="AR136" s="75"/>
      <c r="AS136" s="75"/>
      <c r="AT136" s="75"/>
      <c r="AU136" s="75"/>
      <c r="AV136" s="75"/>
      <c r="AW136" s="75"/>
      <c r="AX136" s="75"/>
      <c r="AY136" s="75"/>
      <c r="AZ136" s="125"/>
    </row>
    <row r="137" spans="1:52" s="13" customFormat="1">
      <c r="A137" s="82"/>
      <c r="B137" s="82"/>
      <c r="C137" s="157" t="s">
        <v>45</v>
      </c>
      <c r="D137" s="83" t="s">
        <v>46</v>
      </c>
      <c r="E137" s="110"/>
      <c r="F137" s="114"/>
      <c r="G137" s="78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62"/>
      <c r="Z137" s="75"/>
      <c r="AA137" s="75"/>
      <c r="AB137" s="75"/>
      <c r="AC137" s="75"/>
      <c r="AD137" s="75"/>
      <c r="AE137" s="75"/>
      <c r="AF137" s="75"/>
      <c r="AG137" s="75"/>
      <c r="AH137" s="62"/>
      <c r="AI137" s="75"/>
      <c r="AJ137" s="75"/>
      <c r="AK137" s="75"/>
      <c r="AL137" s="75"/>
      <c r="AM137" s="75"/>
      <c r="AN137" s="75"/>
      <c r="AO137" s="75"/>
      <c r="AP137" s="75"/>
      <c r="AQ137" s="62"/>
      <c r="AR137" s="75"/>
      <c r="AS137" s="75"/>
      <c r="AT137" s="75"/>
      <c r="AU137" s="75"/>
      <c r="AV137" s="75"/>
      <c r="AW137" s="75"/>
      <c r="AX137" s="75"/>
      <c r="AY137" s="75"/>
      <c r="AZ137" s="125"/>
    </row>
    <row r="138" spans="1:52" s="13" customFormat="1">
      <c r="A138" s="160"/>
      <c r="B138" s="82"/>
      <c r="C138" s="83"/>
      <c r="D138" s="148"/>
      <c r="E138" s="162" t="s">
        <v>30</v>
      </c>
      <c r="F138" s="163" t="s">
        <v>22</v>
      </c>
      <c r="G138" s="110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125"/>
    </row>
    <row r="139" spans="1:52" s="13" customFormat="1">
      <c r="A139" s="160"/>
      <c r="B139" s="82"/>
      <c r="C139" s="83"/>
      <c r="D139" s="148"/>
      <c r="E139" s="110" t="s">
        <v>31</v>
      </c>
      <c r="F139" s="114" t="s">
        <v>21</v>
      </c>
      <c r="G139" s="110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125"/>
    </row>
    <row r="140" spans="1:52" s="13" customFormat="1">
      <c r="A140" s="160"/>
      <c r="B140" s="82"/>
      <c r="C140" s="83"/>
      <c r="D140" s="148"/>
      <c r="E140" s="110" t="s">
        <v>32</v>
      </c>
      <c r="F140" s="114" t="s">
        <v>24</v>
      </c>
      <c r="G140" s="110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125"/>
    </row>
    <row r="141" spans="1:52" s="13" customFormat="1">
      <c r="A141" s="160"/>
      <c r="B141" s="82"/>
      <c r="C141" s="83"/>
      <c r="D141" s="148"/>
      <c r="E141" s="110" t="s">
        <v>33</v>
      </c>
      <c r="F141" s="114" t="s">
        <v>27</v>
      </c>
      <c r="G141" s="110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125"/>
    </row>
    <row r="142" spans="1:52" s="13" customFormat="1">
      <c r="A142" s="160"/>
      <c r="B142" s="82"/>
      <c r="C142" s="83"/>
      <c r="D142" s="148"/>
      <c r="E142" s="110" t="s">
        <v>34</v>
      </c>
      <c r="F142" s="114" t="s">
        <v>35</v>
      </c>
      <c r="G142" s="110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125"/>
    </row>
    <row r="143" spans="1:52" s="13" customFormat="1">
      <c r="A143" s="160"/>
      <c r="B143" s="82"/>
      <c r="C143" s="83"/>
      <c r="D143" s="148"/>
      <c r="E143" s="110" t="s">
        <v>36</v>
      </c>
      <c r="F143" s="114" t="s">
        <v>37</v>
      </c>
      <c r="G143" s="110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125"/>
    </row>
    <row r="144" spans="1:52" s="13" customFormat="1">
      <c r="A144" s="160"/>
      <c r="B144" s="82"/>
      <c r="C144" s="83"/>
      <c r="D144" s="148"/>
      <c r="E144" s="110" t="s">
        <v>38</v>
      </c>
      <c r="F144" s="114" t="s">
        <v>25</v>
      </c>
      <c r="G144" s="110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125"/>
    </row>
    <row r="145" spans="1:52" s="13" customFormat="1">
      <c r="A145" s="160"/>
      <c r="B145" s="82"/>
      <c r="C145" s="83"/>
      <c r="D145" s="148"/>
      <c r="E145" s="110" t="s">
        <v>39</v>
      </c>
      <c r="F145" s="114" t="s">
        <v>26</v>
      </c>
      <c r="G145" s="110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125"/>
    </row>
    <row r="146" spans="1:52" s="13" customFormat="1">
      <c r="A146" s="160"/>
      <c r="B146" s="82"/>
      <c r="C146" s="83"/>
      <c r="D146" s="148"/>
      <c r="E146" s="110" t="s">
        <v>40</v>
      </c>
      <c r="F146" s="114" t="s">
        <v>23</v>
      </c>
      <c r="G146" s="110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125"/>
    </row>
    <row r="147" spans="1:52" s="13" customFormat="1">
      <c r="A147" s="160"/>
      <c r="B147" s="82"/>
      <c r="C147" s="83"/>
      <c r="D147" s="148"/>
      <c r="E147" s="110" t="s">
        <v>41</v>
      </c>
      <c r="F147" s="114" t="s">
        <v>42</v>
      </c>
      <c r="G147" s="110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125"/>
    </row>
    <row r="148" spans="1:52" s="13" customFormat="1">
      <c r="A148" s="160"/>
      <c r="B148" s="82"/>
      <c r="C148" s="83"/>
      <c r="D148" s="148"/>
      <c r="E148" s="110"/>
      <c r="F148" s="114"/>
      <c r="G148" s="110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125"/>
    </row>
    <row r="149" spans="1:52" s="13" customFormat="1">
      <c r="A149" s="160"/>
      <c r="B149" s="82"/>
      <c r="C149" s="83"/>
      <c r="D149" s="148"/>
      <c r="E149" s="110"/>
      <c r="F149" s="114"/>
      <c r="G149" s="110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125"/>
    </row>
    <row r="150" spans="1:52" s="13" customFormat="1">
      <c r="A150" s="160"/>
      <c r="B150" s="82"/>
      <c r="C150" s="157"/>
      <c r="D150" s="148"/>
      <c r="E150" s="110"/>
      <c r="F150" s="114"/>
      <c r="G150" s="110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125"/>
    </row>
    <row r="151" spans="1:52" s="13" customFormat="1">
      <c r="A151" s="160"/>
      <c r="B151" s="82"/>
      <c r="C151" s="162"/>
      <c r="D151" s="110"/>
      <c r="E151" s="114"/>
      <c r="F151" s="114"/>
      <c r="G151" s="78"/>
      <c r="H151" s="75"/>
      <c r="I151" s="75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125"/>
    </row>
    <row r="152" spans="1:52" s="13" customFormat="1">
      <c r="A152" s="160"/>
      <c r="B152" s="82"/>
      <c r="C152" s="162"/>
      <c r="D152" s="110"/>
      <c r="E152" s="114"/>
      <c r="F152" s="114"/>
      <c r="G152" s="78"/>
      <c r="H152" s="75"/>
      <c r="I152" s="75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125"/>
    </row>
    <row r="153" spans="1:52" s="13" customFormat="1">
      <c r="A153" s="160"/>
      <c r="B153" s="82"/>
      <c r="C153" s="162"/>
      <c r="D153" s="110"/>
      <c r="E153" s="114"/>
      <c r="F153" s="114"/>
      <c r="G153" s="78"/>
      <c r="H153" s="75"/>
      <c r="I153" s="75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125"/>
    </row>
    <row r="154" spans="1:52" s="13" customFormat="1">
      <c r="A154" s="160"/>
      <c r="B154" s="82"/>
      <c r="C154" s="162"/>
      <c r="D154" s="110"/>
      <c r="E154" s="114"/>
      <c r="F154" s="114"/>
      <c r="G154" s="78"/>
      <c r="H154" s="75"/>
      <c r="I154" s="75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125"/>
    </row>
    <row r="155" spans="1:52" s="13" customFormat="1">
      <c r="A155" s="82"/>
      <c r="B155" s="82"/>
      <c r="C155" s="83"/>
      <c r="D155" s="110"/>
      <c r="E155" s="162"/>
      <c r="F155" s="163"/>
      <c r="G155" s="78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62"/>
      <c r="Z155" s="75"/>
      <c r="AA155" s="75"/>
      <c r="AB155" s="75"/>
      <c r="AC155" s="75"/>
      <c r="AD155" s="75"/>
      <c r="AE155" s="75"/>
      <c r="AF155" s="75"/>
      <c r="AG155" s="75"/>
      <c r="AH155" s="62"/>
      <c r="AI155" s="75"/>
      <c r="AJ155" s="75"/>
      <c r="AK155" s="75"/>
      <c r="AL155" s="75"/>
      <c r="AM155" s="75"/>
      <c r="AN155" s="75"/>
      <c r="AO155" s="75"/>
      <c r="AP155" s="75"/>
      <c r="AQ155" s="108"/>
      <c r="AR155" s="75"/>
      <c r="AS155" s="75"/>
      <c r="AT155" s="75"/>
      <c r="AU155" s="75"/>
      <c r="AV155" s="75"/>
      <c r="AW155" s="75"/>
      <c r="AX155" s="75"/>
      <c r="AY155" s="75"/>
      <c r="AZ155" s="125"/>
    </row>
    <row r="156" spans="1:52" s="13" customFormat="1">
      <c r="A156" s="160"/>
      <c r="B156" s="82"/>
      <c r="C156" s="83"/>
      <c r="D156" s="148"/>
      <c r="E156" s="110"/>
      <c r="F156" s="114"/>
      <c r="G156" s="110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125"/>
    </row>
    <row r="157" spans="1:52" s="13" customFormat="1">
      <c r="A157" s="160"/>
      <c r="B157" s="82"/>
      <c r="C157" s="83"/>
      <c r="D157" s="148"/>
      <c r="E157" s="110"/>
      <c r="F157" s="114"/>
      <c r="G157" s="110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125"/>
    </row>
    <row r="158" spans="1:52" s="13" customFormat="1">
      <c r="A158" s="160"/>
      <c r="B158" s="82"/>
      <c r="C158" s="83"/>
      <c r="D158" s="148"/>
      <c r="E158" s="110"/>
      <c r="F158" s="114"/>
      <c r="G158" s="110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125"/>
    </row>
    <row r="159" spans="1:52" s="13" customFormat="1">
      <c r="A159" s="160"/>
      <c r="B159" s="82"/>
      <c r="C159" s="83"/>
      <c r="D159" s="148"/>
      <c r="E159" s="110"/>
      <c r="F159" s="114"/>
      <c r="G159" s="110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125"/>
    </row>
    <row r="160" spans="1:52" s="13" customFormat="1">
      <c r="A160" s="160"/>
      <c r="B160" s="82"/>
      <c r="C160" s="83"/>
      <c r="D160" s="148"/>
      <c r="E160" s="110"/>
      <c r="F160" s="114"/>
      <c r="G160" s="110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125"/>
    </row>
    <row r="161" spans="1:52" s="13" customFormat="1">
      <c r="A161" s="160"/>
      <c r="B161" s="82"/>
      <c r="C161" s="83"/>
      <c r="D161" s="148"/>
      <c r="E161" s="110"/>
      <c r="F161" s="114"/>
      <c r="G161" s="110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125"/>
    </row>
    <row r="162" spans="1:52" s="13" customFormat="1">
      <c r="A162" s="160"/>
      <c r="B162" s="82"/>
      <c r="C162" s="83"/>
      <c r="D162" s="148"/>
      <c r="E162" s="110"/>
      <c r="F162" s="114"/>
      <c r="G162" s="110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125"/>
    </row>
    <row r="163" spans="1:52" s="13" customFormat="1">
      <c r="A163" s="160"/>
      <c r="B163" s="82"/>
      <c r="C163" s="83"/>
      <c r="D163" s="148"/>
      <c r="E163" s="110"/>
      <c r="F163" s="114"/>
      <c r="G163" s="110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125"/>
    </row>
    <row r="164" spans="1:52" s="13" customFormat="1">
      <c r="A164" s="82"/>
      <c r="B164" s="82"/>
      <c r="C164" s="83"/>
      <c r="D164" s="148"/>
      <c r="E164" s="110"/>
      <c r="F164" s="114"/>
      <c r="G164" s="78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62"/>
      <c r="Z164" s="75"/>
      <c r="AA164" s="75"/>
      <c r="AB164" s="75"/>
      <c r="AC164" s="75"/>
      <c r="AD164" s="75"/>
      <c r="AE164" s="75"/>
      <c r="AF164" s="75"/>
      <c r="AG164" s="75"/>
      <c r="AH164" s="62"/>
      <c r="AI164" s="75"/>
      <c r="AJ164" s="75"/>
      <c r="AK164" s="75"/>
      <c r="AL164" s="75"/>
      <c r="AM164" s="75"/>
      <c r="AN164" s="75"/>
      <c r="AO164" s="75"/>
      <c r="AP164" s="75"/>
      <c r="AQ164" s="108"/>
      <c r="AR164" s="75"/>
      <c r="AS164" s="75"/>
      <c r="AT164" s="75"/>
      <c r="AU164" s="75"/>
      <c r="AV164" s="75"/>
      <c r="AW164" s="75"/>
      <c r="AX164" s="75"/>
      <c r="AY164" s="75"/>
      <c r="AZ164" s="125"/>
    </row>
    <row r="165" spans="1:52" s="13" customFormat="1">
      <c r="A165" s="82"/>
      <c r="B165" s="82"/>
      <c r="C165" s="83"/>
      <c r="D165" s="148"/>
      <c r="E165" s="110"/>
      <c r="F165" s="114"/>
      <c r="G165" s="78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62"/>
      <c r="Z165" s="75"/>
      <c r="AA165" s="75"/>
      <c r="AB165" s="75"/>
      <c r="AC165" s="75"/>
      <c r="AD165" s="75"/>
      <c r="AE165" s="75"/>
      <c r="AF165" s="75"/>
      <c r="AG165" s="75"/>
      <c r="AH165" s="62"/>
      <c r="AI165" s="75"/>
      <c r="AJ165" s="75"/>
      <c r="AK165" s="75"/>
      <c r="AL165" s="75"/>
      <c r="AM165" s="75"/>
      <c r="AN165" s="75"/>
      <c r="AO165" s="75"/>
      <c r="AP165" s="75"/>
      <c r="AQ165" s="108"/>
      <c r="AR165" s="75"/>
      <c r="AS165" s="75"/>
      <c r="AT165" s="75"/>
      <c r="AU165" s="75"/>
      <c r="AV165" s="75"/>
      <c r="AW165" s="75"/>
      <c r="AX165" s="75"/>
      <c r="AY165" s="75"/>
      <c r="AZ165" s="125"/>
    </row>
    <row r="166" spans="1:52" s="13" customFormat="1">
      <c r="A166" s="82"/>
      <c r="B166" s="82"/>
      <c r="C166" s="83"/>
      <c r="D166" s="148"/>
      <c r="E166" s="110"/>
      <c r="F166" s="114"/>
      <c r="G166" s="78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62"/>
      <c r="Z166" s="75"/>
      <c r="AA166" s="75"/>
      <c r="AB166" s="75"/>
      <c r="AC166" s="75"/>
      <c r="AD166" s="75"/>
      <c r="AE166" s="75"/>
      <c r="AF166" s="75"/>
      <c r="AG166" s="75"/>
      <c r="AH166" s="62"/>
      <c r="AI166" s="75"/>
      <c r="AJ166" s="75"/>
      <c r="AK166" s="75"/>
      <c r="AL166" s="75"/>
      <c r="AM166" s="75"/>
      <c r="AN166" s="75"/>
      <c r="AO166" s="75"/>
      <c r="AP166" s="75"/>
      <c r="AQ166" s="108"/>
      <c r="AR166" s="75"/>
      <c r="AS166" s="75"/>
      <c r="AT166" s="75"/>
      <c r="AU166" s="75"/>
      <c r="AV166" s="75"/>
      <c r="AW166" s="75"/>
      <c r="AX166" s="75"/>
      <c r="AY166" s="75"/>
      <c r="AZ166" s="125"/>
    </row>
    <row r="167" spans="1:52" s="13" customFormat="1">
      <c r="A167" s="82"/>
      <c r="B167" s="82"/>
      <c r="C167" s="83"/>
      <c r="D167" s="148"/>
      <c r="E167" s="110"/>
      <c r="F167" s="114"/>
      <c r="G167" s="78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62"/>
      <c r="Z167" s="75"/>
      <c r="AA167" s="75"/>
      <c r="AB167" s="75"/>
      <c r="AC167" s="75"/>
      <c r="AD167" s="75"/>
      <c r="AE167" s="75"/>
      <c r="AF167" s="75"/>
      <c r="AG167" s="75"/>
      <c r="AH167" s="62"/>
      <c r="AI167" s="75"/>
      <c r="AJ167" s="75"/>
      <c r="AK167" s="75"/>
      <c r="AL167" s="75"/>
      <c r="AM167" s="75"/>
      <c r="AN167" s="75"/>
      <c r="AO167" s="75"/>
      <c r="AP167" s="75"/>
      <c r="AQ167" s="108"/>
      <c r="AR167" s="75"/>
      <c r="AS167" s="75"/>
      <c r="AT167" s="75"/>
      <c r="AU167" s="75"/>
      <c r="AV167" s="75"/>
      <c r="AW167" s="75"/>
      <c r="AX167" s="75"/>
      <c r="AY167" s="75"/>
      <c r="AZ167" s="125"/>
    </row>
    <row r="168" spans="1:52" s="13" customFormat="1">
      <c r="A168" s="82"/>
      <c r="B168" s="82"/>
      <c r="C168" s="83"/>
      <c r="D168" s="148"/>
      <c r="E168" s="110"/>
      <c r="F168" s="114"/>
      <c r="G168" s="78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62"/>
      <c r="Z168" s="75"/>
      <c r="AA168" s="75"/>
      <c r="AB168" s="75"/>
      <c r="AC168" s="75"/>
      <c r="AD168" s="75"/>
      <c r="AE168" s="75"/>
      <c r="AF168" s="75"/>
      <c r="AG168" s="75"/>
      <c r="AH168" s="62"/>
      <c r="AI168" s="75"/>
      <c r="AJ168" s="75"/>
      <c r="AK168" s="75"/>
      <c r="AL168" s="75"/>
      <c r="AM168" s="75"/>
      <c r="AN168" s="75"/>
      <c r="AO168" s="75"/>
      <c r="AP168" s="75"/>
      <c r="AQ168" s="108"/>
      <c r="AR168" s="75"/>
      <c r="AS168" s="75"/>
      <c r="AT168" s="75"/>
      <c r="AU168" s="75"/>
      <c r="AV168" s="75"/>
      <c r="AW168" s="75"/>
      <c r="AX168" s="75"/>
      <c r="AY168" s="75"/>
      <c r="AZ168" s="125"/>
    </row>
    <row r="169" spans="1:52" s="13" customFormat="1">
      <c r="A169" s="82"/>
      <c r="B169" s="82"/>
      <c r="C169" s="83"/>
      <c r="D169" s="148"/>
      <c r="E169" s="110"/>
      <c r="F169" s="114"/>
      <c r="G169" s="78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62"/>
      <c r="Z169" s="75"/>
      <c r="AA169" s="75"/>
      <c r="AB169" s="75"/>
      <c r="AC169" s="75"/>
      <c r="AD169" s="75"/>
      <c r="AE169" s="75"/>
      <c r="AF169" s="75"/>
      <c r="AG169" s="75"/>
      <c r="AH169" s="62"/>
      <c r="AI169" s="75"/>
      <c r="AJ169" s="75"/>
      <c r="AK169" s="75"/>
      <c r="AL169" s="75"/>
      <c r="AM169" s="75"/>
      <c r="AN169" s="75"/>
      <c r="AO169" s="75"/>
      <c r="AP169" s="75"/>
      <c r="AQ169" s="108"/>
      <c r="AR169" s="75"/>
      <c r="AS169" s="75"/>
      <c r="AT169" s="75"/>
      <c r="AU169" s="75"/>
      <c r="AV169" s="75"/>
      <c r="AW169" s="75"/>
      <c r="AX169" s="75"/>
      <c r="AY169" s="75"/>
      <c r="AZ169" s="125"/>
    </row>
    <row r="170" spans="1:52" s="13" customFormat="1">
      <c r="A170" s="82"/>
      <c r="B170" s="82"/>
      <c r="C170" s="83"/>
      <c r="D170" s="148"/>
      <c r="E170" s="110"/>
      <c r="F170" s="114"/>
      <c r="G170" s="78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62"/>
      <c r="Z170" s="75"/>
      <c r="AA170" s="75"/>
      <c r="AB170" s="75"/>
      <c r="AC170" s="75"/>
      <c r="AD170" s="75"/>
      <c r="AE170" s="75"/>
      <c r="AF170" s="75"/>
      <c r="AG170" s="75"/>
      <c r="AH170" s="62"/>
      <c r="AI170" s="75"/>
      <c r="AJ170" s="75"/>
      <c r="AK170" s="75"/>
      <c r="AL170" s="75"/>
      <c r="AM170" s="75"/>
      <c r="AN170" s="75"/>
      <c r="AO170" s="75"/>
      <c r="AP170" s="75"/>
      <c r="AQ170" s="108"/>
      <c r="AR170" s="75"/>
      <c r="AS170" s="75"/>
      <c r="AT170" s="75"/>
      <c r="AU170" s="75"/>
      <c r="AV170" s="75"/>
      <c r="AW170" s="75"/>
      <c r="AX170" s="75"/>
      <c r="AY170" s="75"/>
      <c r="AZ170" s="125"/>
    </row>
    <row r="171" spans="1:52" s="13" customFormat="1">
      <c r="A171" s="82"/>
      <c r="B171" s="82"/>
      <c r="C171" s="83"/>
      <c r="D171" s="148"/>
      <c r="E171" s="110"/>
      <c r="F171" s="114"/>
      <c r="G171" s="78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62"/>
      <c r="Z171" s="75"/>
      <c r="AA171" s="75"/>
      <c r="AB171" s="75"/>
      <c r="AC171" s="75"/>
      <c r="AD171" s="75"/>
      <c r="AE171" s="75"/>
      <c r="AF171" s="75"/>
      <c r="AG171" s="75"/>
      <c r="AH171" s="62"/>
      <c r="AI171" s="75"/>
      <c r="AJ171" s="75"/>
      <c r="AK171" s="75"/>
      <c r="AL171" s="75"/>
      <c r="AM171" s="75"/>
      <c r="AN171" s="75"/>
      <c r="AO171" s="75"/>
      <c r="AP171" s="75"/>
      <c r="AQ171" s="108"/>
      <c r="AR171" s="75"/>
      <c r="AS171" s="75"/>
      <c r="AT171" s="75"/>
      <c r="AU171" s="75"/>
      <c r="AV171" s="75"/>
      <c r="AW171" s="75"/>
      <c r="AX171" s="75"/>
      <c r="AY171" s="75"/>
      <c r="AZ171" s="125"/>
    </row>
    <row r="172" spans="1:52" s="13" customFormat="1">
      <c r="A172" s="82"/>
      <c r="B172" s="82"/>
      <c r="C172" s="83"/>
      <c r="D172" s="148"/>
      <c r="E172" s="110"/>
      <c r="F172" s="114"/>
      <c r="G172" s="78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62"/>
      <c r="Z172" s="75"/>
      <c r="AA172" s="75"/>
      <c r="AB172" s="75"/>
      <c r="AC172" s="75"/>
      <c r="AD172" s="75"/>
      <c r="AE172" s="75"/>
      <c r="AF172" s="75"/>
      <c r="AG172" s="75"/>
      <c r="AH172" s="62"/>
      <c r="AI172" s="75"/>
      <c r="AJ172" s="75"/>
      <c r="AK172" s="75"/>
      <c r="AL172" s="75"/>
      <c r="AM172" s="75"/>
      <c r="AN172" s="75"/>
      <c r="AO172" s="75"/>
      <c r="AP172" s="75"/>
      <c r="AQ172" s="108"/>
      <c r="AR172" s="75"/>
      <c r="AS172" s="75"/>
      <c r="AT172" s="75"/>
      <c r="AU172" s="75"/>
      <c r="AV172" s="75"/>
      <c r="AW172" s="75"/>
      <c r="AX172" s="75"/>
      <c r="AY172" s="75"/>
      <c r="AZ172" s="125"/>
    </row>
    <row r="173" spans="1:52" s="13" customFormat="1">
      <c r="A173" s="82"/>
      <c r="B173" s="82"/>
      <c r="C173" s="83"/>
      <c r="D173" s="148"/>
      <c r="E173" s="110"/>
      <c r="F173" s="114"/>
      <c r="G173" s="78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62"/>
      <c r="Z173" s="75"/>
      <c r="AA173" s="75"/>
      <c r="AB173" s="75"/>
      <c r="AC173" s="75"/>
      <c r="AD173" s="75"/>
      <c r="AE173" s="75"/>
      <c r="AF173" s="75"/>
      <c r="AG173" s="75"/>
      <c r="AH173" s="62"/>
      <c r="AI173" s="75"/>
      <c r="AJ173" s="75"/>
      <c r="AK173" s="75"/>
      <c r="AL173" s="75"/>
      <c r="AM173" s="75"/>
      <c r="AN173" s="75"/>
      <c r="AO173" s="75"/>
      <c r="AP173" s="75"/>
      <c r="AQ173" s="108"/>
      <c r="AR173" s="75"/>
      <c r="AS173" s="75"/>
      <c r="AT173" s="75"/>
      <c r="AU173" s="75"/>
      <c r="AV173" s="75"/>
      <c r="AW173" s="75"/>
      <c r="AX173" s="75"/>
      <c r="AY173" s="75"/>
      <c r="AZ173" s="125"/>
    </row>
    <row r="174" spans="1:52" s="13" customFormat="1">
      <c r="A174" s="82"/>
      <c r="B174" s="82"/>
      <c r="C174" s="83"/>
      <c r="D174" s="148"/>
      <c r="E174" s="110"/>
      <c r="F174" s="114"/>
      <c r="G174" s="78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62"/>
      <c r="Z174" s="75"/>
      <c r="AA174" s="75"/>
      <c r="AB174" s="75"/>
      <c r="AC174" s="75"/>
      <c r="AD174" s="75"/>
      <c r="AE174" s="75"/>
      <c r="AF174" s="75"/>
      <c r="AG174" s="75"/>
      <c r="AH174" s="62"/>
      <c r="AI174" s="75"/>
      <c r="AJ174" s="75"/>
      <c r="AK174" s="75"/>
      <c r="AL174" s="75"/>
      <c r="AM174" s="75"/>
      <c r="AN174" s="75"/>
      <c r="AO174" s="75"/>
      <c r="AP174" s="75"/>
      <c r="AQ174" s="108"/>
      <c r="AR174" s="75"/>
      <c r="AS174" s="75"/>
      <c r="AT174" s="75"/>
      <c r="AU174" s="75"/>
      <c r="AV174" s="75"/>
      <c r="AW174" s="75"/>
      <c r="AX174" s="75"/>
      <c r="AY174" s="75"/>
      <c r="AZ174" s="125"/>
    </row>
    <row r="175" spans="1:52" s="13" customFormat="1">
      <c r="A175" s="82"/>
      <c r="B175" s="82"/>
      <c r="C175" s="83"/>
      <c r="D175" s="148"/>
      <c r="E175" s="110"/>
      <c r="F175" s="114"/>
      <c r="G175" s="78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62"/>
      <c r="Z175" s="75"/>
      <c r="AA175" s="75"/>
      <c r="AB175" s="75"/>
      <c r="AC175" s="75"/>
      <c r="AD175" s="75"/>
      <c r="AE175" s="75"/>
      <c r="AF175" s="75"/>
      <c r="AG175" s="75"/>
      <c r="AH175" s="62"/>
      <c r="AI175" s="75"/>
      <c r="AJ175" s="75"/>
      <c r="AK175" s="75"/>
      <c r="AL175" s="75"/>
      <c r="AM175" s="75"/>
      <c r="AN175" s="75"/>
      <c r="AO175" s="75"/>
      <c r="AP175" s="75"/>
      <c r="AQ175" s="108"/>
      <c r="AR175" s="75"/>
      <c r="AS175" s="75"/>
      <c r="AT175" s="75"/>
      <c r="AU175" s="75"/>
      <c r="AV175" s="75"/>
      <c r="AW175" s="75"/>
      <c r="AX175" s="75"/>
      <c r="AY175" s="75"/>
      <c r="AZ175" s="125"/>
    </row>
    <row r="176" spans="1:52" s="13" customFormat="1">
      <c r="A176" s="82"/>
      <c r="B176" s="82"/>
      <c r="C176" s="83"/>
      <c r="D176" s="148"/>
      <c r="E176" s="110"/>
      <c r="F176" s="114"/>
      <c r="G176" s="78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62"/>
      <c r="Z176" s="75"/>
      <c r="AA176" s="75"/>
      <c r="AB176" s="75"/>
      <c r="AC176" s="75"/>
      <c r="AD176" s="75"/>
      <c r="AE176" s="75"/>
      <c r="AF176" s="75"/>
      <c r="AG176" s="75"/>
      <c r="AH176" s="62"/>
      <c r="AI176" s="75"/>
      <c r="AJ176" s="75"/>
      <c r="AK176" s="75"/>
      <c r="AL176" s="75"/>
      <c r="AM176" s="75"/>
      <c r="AN176" s="75"/>
      <c r="AO176" s="75"/>
      <c r="AP176" s="75"/>
      <c r="AQ176" s="108"/>
      <c r="AR176" s="75"/>
      <c r="AS176" s="75"/>
      <c r="AT176" s="75"/>
      <c r="AU176" s="75"/>
      <c r="AV176" s="75"/>
      <c r="AW176" s="75"/>
      <c r="AX176" s="75"/>
      <c r="AY176" s="75"/>
      <c r="AZ176" s="125"/>
    </row>
    <row r="177" spans="1:53">
      <c r="A177" s="41"/>
      <c r="B177" s="42"/>
      <c r="C177" s="43"/>
      <c r="D177" s="44"/>
      <c r="E177" s="4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13"/>
      <c r="AY177" s="13"/>
      <c r="AZ177" s="125"/>
      <c r="BA177" s="13"/>
    </row>
    <row r="178" spans="1:53">
      <c r="A178" s="41"/>
      <c r="B178" s="42"/>
      <c r="C178" s="43"/>
      <c r="D178" s="44"/>
      <c r="E178" s="4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13"/>
      <c r="AY178" s="13"/>
      <c r="AZ178" s="125"/>
      <c r="BA178" s="13"/>
    </row>
    <row r="179" spans="1:53">
      <c r="A179" s="41"/>
      <c r="B179" s="42"/>
      <c r="C179" s="43"/>
      <c r="D179" s="44"/>
      <c r="E179" s="4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13"/>
      <c r="AY179" s="13"/>
      <c r="AZ179" s="125"/>
      <c r="BA179" s="13"/>
    </row>
    <row r="180" spans="1:53">
      <c r="A180" s="41"/>
      <c r="B180" s="42"/>
      <c r="C180" s="43"/>
      <c r="D180" s="44"/>
      <c r="E180" s="4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13"/>
      <c r="AY180" s="13"/>
      <c r="AZ180" s="125"/>
      <c r="BA180" s="13"/>
    </row>
    <row r="181" spans="1:53">
      <c r="A181" s="41"/>
      <c r="B181" s="42"/>
      <c r="C181" s="43"/>
      <c r="D181" s="44"/>
      <c r="E181" s="4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13"/>
      <c r="AY181" s="13"/>
      <c r="AZ181" s="125"/>
      <c r="BA181" s="13"/>
    </row>
    <row r="182" spans="1:53">
      <c r="A182" s="41"/>
      <c r="B182" s="42"/>
      <c r="C182" s="43"/>
      <c r="D182" s="44"/>
      <c r="E182" s="4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13"/>
      <c r="AY182" s="13"/>
      <c r="AZ182" s="125"/>
      <c r="BA182" s="13"/>
    </row>
    <row r="183" spans="1:53">
      <c r="A183" s="41"/>
      <c r="B183" s="42"/>
      <c r="C183" s="43"/>
      <c r="D183" s="44"/>
      <c r="E183" s="4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13"/>
      <c r="AY183" s="13"/>
      <c r="AZ183" s="125"/>
      <c r="BA183" s="13"/>
    </row>
    <row r="184" spans="1:53">
      <c r="A184" s="41"/>
      <c r="B184" s="42"/>
      <c r="C184" s="43"/>
      <c r="D184" s="44"/>
      <c r="E184" s="4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13"/>
      <c r="AY184" s="13"/>
      <c r="AZ184" s="125"/>
      <c r="BA184" s="13"/>
    </row>
    <row r="185" spans="1:53">
      <c r="A185" s="41"/>
      <c r="B185" s="42"/>
      <c r="C185" s="43"/>
      <c r="D185" s="44"/>
      <c r="E185" s="4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3">
      <c r="A186" s="41"/>
      <c r="B186" s="42"/>
      <c r="C186" s="43"/>
      <c r="D186" s="44"/>
      <c r="E186" s="4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3">
      <c r="A187" s="41"/>
      <c r="B187" s="42"/>
      <c r="C187" s="43"/>
      <c r="D187" s="44"/>
      <c r="E187" s="4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3">
      <c r="A188" s="41"/>
      <c r="B188" s="42"/>
      <c r="C188" s="43"/>
      <c r="D188" s="44"/>
      <c r="E188" s="4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3">
      <c r="A189" s="41"/>
      <c r="B189" s="42"/>
      <c r="C189" s="43"/>
      <c r="D189" s="44"/>
      <c r="E189" s="4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3">
      <c r="A190" s="41"/>
      <c r="B190" s="42"/>
      <c r="C190" s="43"/>
      <c r="D190" s="44"/>
      <c r="E190" s="4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3">
      <c r="A191" s="41"/>
      <c r="B191" s="42"/>
      <c r="C191" s="43"/>
      <c r="D191" s="44"/>
      <c r="E191" s="4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3">
      <c r="A192" s="41"/>
      <c r="B192" s="42"/>
      <c r="C192" s="43"/>
      <c r="D192" s="44"/>
      <c r="E192" s="4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3">
      <c r="A193" s="41"/>
      <c r="B193" s="42"/>
      <c r="C193" s="43"/>
      <c r="D193" s="44"/>
      <c r="E193" s="4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3">
      <c r="A194" s="41"/>
      <c r="B194" s="42"/>
      <c r="C194" s="43"/>
      <c r="D194" s="44"/>
      <c r="E194" s="4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3">
      <c r="A195" s="41"/>
      <c r="B195" s="42"/>
      <c r="C195" s="43"/>
      <c r="D195" s="44"/>
      <c r="E195" s="4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3">
      <c r="A196" s="41"/>
      <c r="B196" s="42"/>
      <c r="C196" s="43"/>
      <c r="D196" s="44"/>
      <c r="E196" s="4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3">
      <c r="A197" s="41"/>
      <c r="B197" s="42"/>
      <c r="C197" s="43"/>
      <c r="D197" s="44"/>
      <c r="E197" s="4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3" s="61" customFormat="1">
      <c r="A198" s="41"/>
      <c r="B198" s="42"/>
      <c r="C198" s="43"/>
      <c r="D198" s="44"/>
      <c r="E198" s="4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BA198" s="63"/>
    </row>
    <row r="199" spans="1:53" s="61" customFormat="1">
      <c r="A199" s="41"/>
      <c r="B199" s="42"/>
      <c r="C199" s="43"/>
      <c r="D199" s="44"/>
      <c r="E199" s="4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BA199" s="63"/>
    </row>
    <row r="200" spans="1:53" s="61" customFormat="1">
      <c r="A200" s="41"/>
      <c r="B200" s="42"/>
      <c r="C200" s="43"/>
      <c r="D200" s="44"/>
      <c r="E200" s="4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BA200" s="63"/>
    </row>
    <row r="201" spans="1:53" s="61" customFormat="1">
      <c r="A201" s="41"/>
      <c r="B201" s="42"/>
      <c r="C201" s="43"/>
      <c r="D201" s="44"/>
      <c r="E201" s="4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BA201" s="63"/>
    </row>
    <row r="202" spans="1:53" s="61" customFormat="1">
      <c r="A202" s="41"/>
      <c r="B202" s="42"/>
      <c r="C202" s="43"/>
      <c r="D202" s="44"/>
      <c r="E202" s="4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BA202" s="63"/>
    </row>
    <row r="203" spans="1:53" s="61" customFormat="1">
      <c r="A203" s="41"/>
      <c r="B203" s="42"/>
      <c r="C203" s="43"/>
      <c r="D203" s="44"/>
      <c r="E203" s="4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BA203" s="63"/>
    </row>
    <row r="204" spans="1:53" s="61" customFormat="1">
      <c r="A204" s="41"/>
      <c r="B204" s="42"/>
      <c r="C204" s="43"/>
      <c r="D204" s="44"/>
      <c r="E204" s="4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BA204" s="63"/>
    </row>
    <row r="205" spans="1:53" s="61" customFormat="1">
      <c r="A205" s="41"/>
      <c r="B205" s="42"/>
      <c r="C205" s="43"/>
      <c r="D205" s="44"/>
      <c r="E205" s="4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BA205" s="63"/>
    </row>
    <row r="206" spans="1:53" s="61" customFormat="1">
      <c r="A206" s="41"/>
      <c r="B206" s="42"/>
      <c r="C206" s="43"/>
      <c r="D206" s="44"/>
      <c r="E206" s="4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BA206" s="63"/>
    </row>
    <row r="207" spans="1:53" s="61" customFormat="1">
      <c r="A207" s="41"/>
      <c r="B207" s="42"/>
      <c r="C207" s="43"/>
      <c r="D207" s="44"/>
      <c r="E207" s="4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BA207" s="63"/>
    </row>
    <row r="208" spans="1:53" s="61" customFormat="1">
      <c r="A208" s="41"/>
      <c r="B208" s="42"/>
      <c r="C208" s="43"/>
      <c r="D208" s="44"/>
      <c r="E208" s="4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BA208" s="63"/>
    </row>
    <row r="209" spans="1:53" s="61" customFormat="1">
      <c r="A209" s="41"/>
      <c r="B209" s="42"/>
      <c r="C209" s="43"/>
      <c r="D209" s="44"/>
      <c r="E209" s="4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BA209" s="63"/>
    </row>
    <row r="210" spans="1:53" s="61" customFormat="1">
      <c r="A210" s="41"/>
      <c r="B210" s="42"/>
      <c r="C210" s="43"/>
      <c r="D210" s="44"/>
      <c r="E210" s="4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BA210" s="63"/>
    </row>
    <row r="211" spans="1:53" s="61" customFormat="1">
      <c r="A211" s="41"/>
      <c r="B211" s="42"/>
      <c r="C211" s="43"/>
      <c r="D211" s="44"/>
      <c r="E211" s="4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BA211" s="63"/>
    </row>
    <row r="212" spans="1:53" s="61" customFormat="1">
      <c r="A212" s="41"/>
      <c r="B212" s="42"/>
      <c r="C212" s="43"/>
      <c r="D212" s="44"/>
      <c r="E212" s="4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BA212" s="63"/>
    </row>
    <row r="213" spans="1:53" s="61" customFormat="1">
      <c r="A213" s="41"/>
      <c r="B213" s="42"/>
      <c r="C213" s="43"/>
      <c r="D213" s="44"/>
      <c r="E213" s="4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BA213" s="63"/>
    </row>
    <row r="214" spans="1:53" s="61" customFormat="1">
      <c r="A214" s="41"/>
      <c r="B214" s="42"/>
      <c r="C214" s="43"/>
      <c r="D214" s="44"/>
      <c r="E214" s="4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BA214" s="63"/>
    </row>
    <row r="215" spans="1:53" s="61" customFormat="1">
      <c r="A215" s="41"/>
      <c r="B215" s="42"/>
      <c r="C215" s="43"/>
      <c r="D215" s="44"/>
      <c r="E215" s="4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BA215" s="63"/>
    </row>
    <row r="216" spans="1:53" s="61" customFormat="1">
      <c r="A216" s="41"/>
      <c r="B216" s="42"/>
      <c r="C216" s="43"/>
      <c r="D216" s="44"/>
      <c r="E216" s="4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BA216" s="63"/>
    </row>
    <row r="217" spans="1:53" s="61" customFormat="1">
      <c r="A217" s="41"/>
      <c r="B217" s="42"/>
      <c r="C217" s="43"/>
      <c r="D217" s="44"/>
      <c r="E217" s="4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BA217" s="63"/>
    </row>
    <row r="218" spans="1:53" s="61" customFormat="1">
      <c r="A218" s="41"/>
      <c r="B218" s="42"/>
      <c r="C218" s="43"/>
      <c r="D218" s="44"/>
      <c r="E218" s="4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BA218" s="63"/>
    </row>
    <row r="219" spans="1:53" s="61" customFormat="1">
      <c r="A219" s="41"/>
      <c r="B219" s="42"/>
      <c r="C219" s="43"/>
      <c r="D219" s="44"/>
      <c r="E219" s="4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BA219" s="63"/>
    </row>
    <row r="220" spans="1:53" s="61" customFormat="1">
      <c r="A220" s="41"/>
      <c r="B220" s="42"/>
      <c r="C220" s="43"/>
      <c r="D220" s="44"/>
      <c r="E220" s="4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BA220" s="63"/>
    </row>
    <row r="221" spans="1:53" s="61" customFormat="1">
      <c r="A221" s="41"/>
      <c r="B221" s="42"/>
      <c r="C221" s="43"/>
      <c r="D221" s="44"/>
      <c r="E221" s="4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BA221" s="63"/>
    </row>
    <row r="222" spans="1:53" s="61" customFormat="1">
      <c r="A222" s="41"/>
      <c r="B222" s="42"/>
      <c r="C222" s="43"/>
      <c r="D222" s="44"/>
      <c r="E222" s="4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BA222" s="63"/>
    </row>
    <row r="223" spans="1:53" s="61" customFormat="1">
      <c r="A223" s="41"/>
      <c r="B223" s="42"/>
      <c r="C223" s="43"/>
      <c r="D223" s="44"/>
      <c r="E223" s="4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BA223" s="63"/>
    </row>
    <row r="224" spans="1:53" s="61" customFormat="1">
      <c r="A224" s="41"/>
      <c r="B224" s="42"/>
      <c r="C224" s="43"/>
      <c r="D224" s="44"/>
      <c r="E224" s="4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BA224" s="63"/>
    </row>
    <row r="225" spans="1:53" s="61" customFormat="1">
      <c r="A225" s="41"/>
      <c r="B225" s="42"/>
      <c r="C225" s="43"/>
      <c r="D225" s="44"/>
      <c r="E225" s="4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BA225" s="63"/>
    </row>
    <row r="226" spans="1:53" s="61" customFormat="1">
      <c r="A226" s="41"/>
      <c r="B226" s="42"/>
      <c r="C226" s="43"/>
      <c r="D226" s="44"/>
      <c r="E226" s="4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BA226" s="63"/>
    </row>
    <row r="227" spans="1:53" s="61" customFormat="1">
      <c r="A227" s="41"/>
      <c r="B227" s="42"/>
      <c r="C227" s="43"/>
      <c r="D227" s="44"/>
      <c r="E227" s="4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BA227" s="63"/>
    </row>
    <row r="228" spans="1:53" s="61" customFormat="1">
      <c r="A228" s="41"/>
      <c r="B228" s="42"/>
      <c r="C228" s="43"/>
      <c r="D228" s="44"/>
      <c r="E228" s="4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BA228" s="63"/>
    </row>
    <row r="229" spans="1:53" s="61" customFormat="1">
      <c r="A229" s="41"/>
      <c r="B229" s="42"/>
      <c r="C229" s="43"/>
      <c r="D229" s="44"/>
      <c r="E229" s="4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BA229" s="63"/>
    </row>
    <row r="230" spans="1:53" s="61" customFormat="1">
      <c r="A230" s="41"/>
      <c r="B230" s="42"/>
      <c r="C230" s="43"/>
      <c r="D230" s="44"/>
      <c r="E230" s="4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BA230" s="63"/>
    </row>
    <row r="231" spans="1:53" s="61" customFormat="1">
      <c r="A231" s="41"/>
      <c r="B231" s="42"/>
      <c r="C231" s="43"/>
      <c r="D231" s="44"/>
      <c r="E231" s="4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BA231" s="63"/>
    </row>
    <row r="232" spans="1:53" s="61" customFormat="1">
      <c r="A232" s="41"/>
      <c r="B232" s="42"/>
      <c r="C232" s="43"/>
      <c r="D232" s="44"/>
      <c r="E232" s="4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BA232" s="63"/>
    </row>
    <row r="233" spans="1:53" s="61" customFormat="1">
      <c r="A233" s="41"/>
      <c r="B233" s="42"/>
      <c r="C233" s="43"/>
      <c r="D233" s="44"/>
      <c r="E233" s="4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BA233" s="63"/>
    </row>
    <row r="234" spans="1:53" s="61" customFormat="1">
      <c r="A234" s="41"/>
      <c r="B234" s="42"/>
      <c r="C234" s="43"/>
      <c r="D234" s="44"/>
      <c r="E234" s="4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BA234" s="63"/>
    </row>
    <row r="235" spans="1:53" s="61" customFormat="1">
      <c r="A235" s="41"/>
      <c r="B235" s="42"/>
      <c r="C235" s="43"/>
      <c r="D235" s="44"/>
      <c r="E235" s="4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BA235" s="63"/>
    </row>
    <row r="236" spans="1:53" s="61" customFormat="1">
      <c r="A236" s="41"/>
      <c r="B236" s="42"/>
      <c r="C236" s="43"/>
      <c r="D236" s="44"/>
      <c r="E236" s="4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BA236" s="63"/>
    </row>
    <row r="237" spans="1:53" s="61" customFormat="1">
      <c r="A237" s="41"/>
      <c r="B237" s="42"/>
      <c r="C237" s="43"/>
      <c r="D237" s="44"/>
      <c r="E237" s="4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BA237" s="63"/>
    </row>
    <row r="238" spans="1:53" s="61" customFormat="1">
      <c r="A238" s="41"/>
      <c r="B238" s="42"/>
      <c r="C238" s="43"/>
      <c r="D238" s="44"/>
      <c r="E238" s="4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BA238" s="63"/>
    </row>
    <row r="239" spans="1:53" s="61" customFormat="1">
      <c r="A239" s="41"/>
      <c r="B239" s="42"/>
      <c r="C239" s="43"/>
      <c r="D239" s="44"/>
      <c r="E239" s="4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BA239" s="63"/>
    </row>
    <row r="240" spans="1:53" s="61" customFormat="1">
      <c r="A240" s="41"/>
      <c r="B240" s="42"/>
      <c r="C240" s="43"/>
      <c r="D240" s="44"/>
      <c r="E240" s="4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BA240" s="63"/>
    </row>
    <row r="241" spans="1:53" s="61" customFormat="1">
      <c r="A241" s="41"/>
      <c r="B241" s="42"/>
      <c r="C241" s="43"/>
      <c r="D241" s="44"/>
      <c r="E241" s="4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BA241" s="63"/>
    </row>
    <row r="242" spans="1:53" s="61" customFormat="1">
      <c r="A242" s="41"/>
      <c r="B242" s="42"/>
      <c r="C242" s="43"/>
      <c r="D242" s="44"/>
      <c r="E242" s="4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BA242" s="63"/>
    </row>
    <row r="243" spans="1:53" s="61" customFormat="1">
      <c r="A243" s="41"/>
      <c r="B243" s="42"/>
      <c r="C243" s="43"/>
      <c r="D243" s="44"/>
      <c r="E243" s="4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BA243" s="63"/>
    </row>
    <row r="244" spans="1:53" s="61" customFormat="1">
      <c r="A244" s="41"/>
      <c r="B244" s="42"/>
      <c r="C244" s="43"/>
      <c r="D244" s="44"/>
      <c r="E244" s="4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BA244" s="63"/>
    </row>
    <row r="245" spans="1:53" s="61" customFormat="1">
      <c r="A245" s="41"/>
      <c r="B245" s="42"/>
      <c r="C245" s="43"/>
      <c r="D245" s="44"/>
      <c r="E245" s="4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BA245" s="63"/>
    </row>
    <row r="246" spans="1:53" s="61" customFormat="1">
      <c r="A246" s="41"/>
      <c r="B246" s="42"/>
      <c r="C246" s="43"/>
      <c r="D246" s="44"/>
      <c r="E246" s="4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BA246" s="63"/>
    </row>
    <row r="247" spans="1:53" s="61" customFormat="1">
      <c r="A247" s="41"/>
      <c r="B247" s="42"/>
      <c r="C247" s="43"/>
      <c r="D247" s="44"/>
      <c r="E247" s="4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BA247" s="63"/>
    </row>
    <row r="248" spans="1:53" s="61" customFormat="1">
      <c r="A248" s="41"/>
      <c r="B248" s="42"/>
      <c r="C248" s="43"/>
      <c r="D248" s="44"/>
      <c r="E248" s="4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BA248" s="63"/>
    </row>
    <row r="249" spans="1:53" s="61" customFormat="1">
      <c r="A249" s="41"/>
      <c r="B249" s="42"/>
      <c r="C249" s="43"/>
      <c r="D249" s="44"/>
      <c r="E249" s="4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BA249" s="63"/>
    </row>
    <row r="250" spans="1:53" s="61" customFormat="1">
      <c r="A250" s="41"/>
      <c r="B250" s="42"/>
      <c r="C250" s="43"/>
      <c r="D250" s="44"/>
      <c r="E250" s="4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BA250" s="63"/>
    </row>
    <row r="251" spans="1:53" s="61" customFormat="1">
      <c r="A251" s="41"/>
      <c r="B251" s="42"/>
      <c r="C251" s="43"/>
      <c r="D251" s="44"/>
      <c r="E251" s="4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BA251" s="63"/>
    </row>
    <row r="252" spans="1:53" s="61" customFormat="1">
      <c r="A252" s="41"/>
      <c r="B252" s="42"/>
      <c r="C252" s="43"/>
      <c r="D252" s="44"/>
      <c r="E252" s="4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BA252" s="63"/>
    </row>
    <row r="253" spans="1:53" s="61" customFormat="1">
      <c r="A253" s="41"/>
      <c r="B253" s="42"/>
      <c r="C253" s="43"/>
      <c r="D253" s="44"/>
      <c r="E253" s="4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BA253" s="63"/>
    </row>
    <row r="254" spans="1:53" s="61" customFormat="1">
      <c r="A254" s="41"/>
      <c r="B254" s="42"/>
      <c r="C254" s="43"/>
      <c r="D254" s="44"/>
      <c r="E254" s="4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BA254" s="63"/>
    </row>
    <row r="255" spans="1:53" s="61" customFormat="1">
      <c r="A255" s="41"/>
      <c r="B255" s="42"/>
      <c r="C255" s="43"/>
      <c r="D255" s="44"/>
      <c r="E255" s="4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BA255" s="63"/>
    </row>
    <row r="256" spans="1:53" s="61" customFormat="1">
      <c r="A256" s="41"/>
      <c r="B256" s="42"/>
      <c r="C256" s="43"/>
      <c r="D256" s="44"/>
      <c r="E256" s="4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BA256" s="63"/>
    </row>
    <row r="257" spans="1:53" s="61" customFormat="1">
      <c r="A257" s="41"/>
      <c r="B257" s="42"/>
      <c r="C257" s="43"/>
      <c r="D257" s="44"/>
      <c r="E257" s="4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BA257" s="63"/>
    </row>
    <row r="258" spans="1:53" s="61" customFormat="1">
      <c r="A258" s="41"/>
      <c r="B258" s="42"/>
      <c r="C258" s="43"/>
      <c r="D258" s="44"/>
      <c r="E258" s="4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BA258" s="63"/>
    </row>
    <row r="259" spans="1:53" s="61" customFormat="1">
      <c r="A259" s="41"/>
      <c r="B259" s="42"/>
      <c r="C259" s="43"/>
      <c r="D259" s="44"/>
      <c r="E259" s="4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BA259" s="63"/>
    </row>
    <row r="260" spans="1:53" s="61" customFormat="1">
      <c r="A260" s="41"/>
      <c r="B260" s="42"/>
      <c r="C260" s="43"/>
      <c r="D260" s="44"/>
      <c r="E260" s="4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BA260" s="63"/>
    </row>
    <row r="261" spans="1:53" s="61" customFormat="1">
      <c r="A261" s="41"/>
      <c r="B261" s="42"/>
      <c r="C261" s="43"/>
      <c r="D261" s="44"/>
      <c r="E261" s="4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BA261" s="63"/>
    </row>
    <row r="262" spans="1:53" s="61" customFormat="1">
      <c r="A262" s="41"/>
      <c r="B262" s="42"/>
      <c r="C262" s="43"/>
      <c r="D262" s="44"/>
      <c r="E262" s="4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BA262" s="63"/>
    </row>
    <row r="263" spans="1:53" s="61" customFormat="1">
      <c r="A263" s="41"/>
      <c r="B263" s="42"/>
      <c r="C263" s="43"/>
      <c r="D263" s="44"/>
      <c r="E263" s="4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BA263" s="63"/>
    </row>
    <row r="264" spans="1:53" s="61" customFormat="1">
      <c r="A264" s="41"/>
      <c r="B264" s="42"/>
      <c r="C264" s="43"/>
      <c r="D264" s="44"/>
      <c r="E264" s="4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BA264" s="63"/>
    </row>
    <row r="265" spans="1:53" s="61" customFormat="1">
      <c r="A265" s="41"/>
      <c r="B265" s="42"/>
      <c r="C265" s="43"/>
      <c r="D265" s="44"/>
      <c r="E265" s="4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BA265" s="63"/>
    </row>
    <row r="266" spans="1:53" s="61" customFormat="1">
      <c r="A266" s="41"/>
      <c r="B266" s="42"/>
      <c r="C266" s="43"/>
      <c r="D266" s="44"/>
      <c r="E266" s="4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BA266" s="63"/>
    </row>
    <row r="267" spans="1:53" s="61" customFormat="1">
      <c r="A267" s="41"/>
      <c r="B267" s="42"/>
      <c r="C267" s="43"/>
      <c r="D267" s="44"/>
      <c r="E267" s="4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BA267" s="63"/>
    </row>
    <row r="268" spans="1:53" s="61" customFormat="1">
      <c r="A268" s="41"/>
      <c r="B268" s="42"/>
      <c r="C268" s="43"/>
      <c r="D268" s="44"/>
      <c r="E268" s="4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BA268" s="63"/>
    </row>
    <row r="269" spans="1:53" s="61" customFormat="1">
      <c r="A269" s="41"/>
      <c r="B269" s="42"/>
      <c r="C269" s="43"/>
      <c r="D269" s="44"/>
      <c r="E269" s="4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BA269" s="63"/>
    </row>
    <row r="270" spans="1:53" s="61" customFormat="1">
      <c r="A270" s="41"/>
      <c r="B270" s="42"/>
      <c r="C270" s="43"/>
      <c r="D270" s="44"/>
      <c r="E270" s="4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BA270" s="63"/>
    </row>
    <row r="271" spans="1:53" s="61" customFormat="1">
      <c r="A271" s="41"/>
      <c r="B271" s="42"/>
      <c r="C271" s="43"/>
      <c r="D271" s="44"/>
      <c r="E271" s="4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BA271" s="63"/>
    </row>
    <row r="272" spans="1:53" s="61" customFormat="1">
      <c r="A272" s="41"/>
      <c r="B272" s="42"/>
      <c r="C272" s="43"/>
      <c r="D272" s="44"/>
      <c r="E272" s="4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BA272" s="63"/>
    </row>
    <row r="273" spans="1:53" s="61" customFormat="1">
      <c r="A273" s="41"/>
      <c r="B273" s="42"/>
      <c r="C273" s="43"/>
      <c r="D273" s="44"/>
      <c r="E273" s="4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BA273" s="63"/>
    </row>
    <row r="274" spans="1:53" s="61" customFormat="1">
      <c r="A274" s="149"/>
      <c r="B274" s="42"/>
      <c r="C274" s="43"/>
      <c r="D274" s="44"/>
      <c r="E274" s="4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BA274" s="63"/>
    </row>
    <row r="275" spans="1:53" s="61" customFormat="1">
      <c r="A275" s="149"/>
      <c r="B275" s="42"/>
      <c r="C275" s="43"/>
      <c r="D275" s="44"/>
      <c r="E275" s="4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BA275" s="63"/>
    </row>
    <row r="276" spans="1:53" s="61" customFormat="1">
      <c r="A276" s="149"/>
      <c r="B276" s="42"/>
      <c r="C276" s="43"/>
      <c r="D276" s="44"/>
      <c r="E276" s="4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BA276" s="63"/>
    </row>
    <row r="277" spans="1:53" s="61" customFormat="1">
      <c r="A277" s="149"/>
      <c r="B277" s="42"/>
      <c r="C277" s="43"/>
      <c r="D277" s="44"/>
      <c r="E277" s="4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BA277" s="63"/>
    </row>
    <row r="278" spans="1:53" s="61" customFormat="1">
      <c r="A278" s="149"/>
      <c r="B278" s="42"/>
      <c r="C278" s="43"/>
      <c r="D278" s="44"/>
      <c r="E278" s="4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BA278" s="63"/>
    </row>
    <row r="279" spans="1:53" s="61" customFormat="1">
      <c r="A279" s="149"/>
      <c r="B279" s="42"/>
      <c r="C279" s="43"/>
      <c r="D279" s="44"/>
      <c r="E279" s="4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BA279" s="63"/>
    </row>
    <row r="280" spans="1:53" s="61" customFormat="1">
      <c r="A280" s="149"/>
      <c r="B280" s="42"/>
      <c r="C280" s="43"/>
      <c r="D280" s="44"/>
      <c r="E280" s="4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BA280" s="63"/>
    </row>
    <row r="281" spans="1:53" s="61" customFormat="1">
      <c r="A281" s="149"/>
      <c r="B281" s="42"/>
      <c r="C281" s="43"/>
      <c r="D281" s="44"/>
      <c r="E281" s="4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BA281" s="63"/>
    </row>
    <row r="282" spans="1:53" s="61" customFormat="1">
      <c r="A282" s="149"/>
      <c r="B282" s="42"/>
      <c r="C282" s="43"/>
      <c r="D282" s="44"/>
      <c r="E282" s="4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BA282" s="63"/>
    </row>
    <row r="283" spans="1:53" s="61" customFormat="1">
      <c r="A283" s="149"/>
      <c r="B283" s="42"/>
      <c r="C283" s="43"/>
      <c r="D283" s="44"/>
      <c r="E283" s="4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BA283" s="63"/>
    </row>
    <row r="284" spans="1:53" s="61" customFormat="1">
      <c r="A284" s="149"/>
      <c r="B284" s="42"/>
      <c r="C284" s="43"/>
      <c r="D284" s="44"/>
      <c r="E284" s="4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BA284" s="63"/>
    </row>
    <row r="285" spans="1:53" s="61" customFormat="1">
      <c r="A285" s="149"/>
      <c r="B285" s="42"/>
      <c r="C285" s="43"/>
      <c r="D285" s="44"/>
      <c r="E285" s="4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BA285" s="63"/>
    </row>
    <row r="286" spans="1:53" s="61" customFormat="1">
      <c r="A286" s="149"/>
      <c r="B286" s="42"/>
      <c r="C286" s="43"/>
      <c r="D286" s="44"/>
      <c r="E286" s="4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BA286" s="63"/>
    </row>
    <row r="287" spans="1:53" s="61" customFormat="1">
      <c r="A287" s="149"/>
      <c r="B287" s="42"/>
      <c r="C287" s="43"/>
      <c r="D287" s="44"/>
      <c r="E287" s="44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BA287" s="63"/>
    </row>
    <row r="288" spans="1:53" s="61" customFormat="1">
      <c r="A288" s="149"/>
      <c r="B288" s="42"/>
      <c r="C288" s="43"/>
      <c r="D288" s="44"/>
      <c r="E288" s="44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BA288" s="63"/>
    </row>
    <row r="289" spans="1:53" s="61" customFormat="1">
      <c r="A289" s="149"/>
      <c r="B289" s="42"/>
      <c r="C289" s="43"/>
      <c r="D289" s="44"/>
      <c r="E289" s="44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BA289" s="63"/>
    </row>
    <row r="290" spans="1:53" s="61" customFormat="1">
      <c r="A290" s="149"/>
      <c r="B290" s="42"/>
      <c r="C290" s="43"/>
      <c r="D290" s="44"/>
      <c r="E290" s="44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BA290" s="63"/>
    </row>
    <row r="291" spans="1:53" s="61" customFormat="1">
      <c r="A291" s="149"/>
      <c r="B291" s="42"/>
      <c r="C291" s="43"/>
      <c r="D291" s="44"/>
      <c r="E291" s="44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BA291" s="63"/>
    </row>
    <row r="292" spans="1:53" s="61" customFormat="1">
      <c r="A292" s="149"/>
      <c r="B292" s="42"/>
      <c r="C292" s="43"/>
      <c r="D292" s="44"/>
      <c r="E292" s="44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BA292" s="63"/>
    </row>
    <row r="293" spans="1:53" s="61" customFormat="1">
      <c r="A293" s="149"/>
      <c r="B293" s="42"/>
      <c r="C293" s="43"/>
      <c r="D293" s="44"/>
      <c r="E293" s="44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BA293" s="63"/>
    </row>
    <row r="294" spans="1:53" s="61" customFormat="1">
      <c r="A294" s="149"/>
      <c r="B294" s="42"/>
      <c r="C294" s="43"/>
      <c r="D294" s="44"/>
      <c r="E294" s="44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BA294" s="63"/>
    </row>
    <row r="295" spans="1:53" s="61" customFormat="1">
      <c r="A295" s="149"/>
      <c r="B295" s="42"/>
      <c r="C295" s="43"/>
      <c r="D295" s="44"/>
      <c r="E295" s="44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BA295" s="63"/>
    </row>
    <row r="296" spans="1:53" s="61" customFormat="1">
      <c r="A296" s="149"/>
      <c r="B296" s="42"/>
      <c r="C296" s="43"/>
      <c r="D296" s="44"/>
      <c r="E296" s="44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BA296" s="63"/>
    </row>
    <row r="297" spans="1:53" s="61" customFormat="1">
      <c r="A297" s="149"/>
      <c r="B297" s="42"/>
      <c r="C297" s="43"/>
      <c r="D297" s="44"/>
      <c r="E297" s="44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BA297" s="63"/>
    </row>
    <row r="298" spans="1:53" s="61" customFormat="1">
      <c r="A298" s="149"/>
      <c r="B298" s="42"/>
      <c r="C298" s="43"/>
      <c r="D298" s="44"/>
      <c r="E298" s="44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BA298" s="63"/>
    </row>
    <row r="299" spans="1:53" s="61" customFormat="1">
      <c r="A299" s="150"/>
      <c r="B299" s="42"/>
      <c r="C299" s="151"/>
      <c r="D299" s="44"/>
      <c r="E299" s="44"/>
      <c r="F299" s="55"/>
      <c r="G299" s="55"/>
      <c r="Q299" s="122"/>
      <c r="R299" s="125"/>
      <c r="S299" s="125"/>
      <c r="T299" s="125"/>
      <c r="U299" s="125"/>
      <c r="V299" s="125"/>
      <c r="W299" s="125"/>
      <c r="X299" s="126"/>
      <c r="AI299" s="122"/>
      <c r="BA299" s="63"/>
    </row>
    <row r="300" spans="1:53" s="61" customFormat="1">
      <c r="A300" s="150"/>
      <c r="B300" s="42"/>
      <c r="C300" s="151"/>
      <c r="D300" s="44"/>
      <c r="E300" s="44"/>
      <c r="F300" s="55"/>
      <c r="G300" s="55"/>
      <c r="Q300" s="122"/>
      <c r="R300" s="125"/>
      <c r="S300" s="125"/>
      <c r="T300" s="125"/>
      <c r="U300" s="125"/>
      <c r="V300" s="125"/>
      <c r="W300" s="125"/>
      <c r="X300" s="126"/>
      <c r="AI300" s="122"/>
      <c r="BA300" s="63"/>
    </row>
    <row r="301" spans="1:53" s="61" customFormat="1">
      <c r="A301" s="150"/>
      <c r="B301" s="42"/>
      <c r="C301" s="151"/>
      <c r="D301" s="44"/>
      <c r="E301" s="44"/>
      <c r="F301" s="55"/>
      <c r="G301" s="55"/>
      <c r="Q301" s="122"/>
      <c r="R301" s="125"/>
      <c r="S301" s="125"/>
      <c r="T301" s="125"/>
      <c r="U301" s="125"/>
      <c r="V301" s="125"/>
      <c r="W301" s="125"/>
      <c r="X301" s="126"/>
      <c r="AI301" s="122"/>
      <c r="BA301" s="63"/>
    </row>
    <row r="302" spans="1:53" s="61" customFormat="1">
      <c r="A302" s="150"/>
      <c r="B302" s="42"/>
      <c r="C302" s="151"/>
      <c r="D302" s="44"/>
      <c r="E302" s="44"/>
      <c r="F302" s="55"/>
      <c r="G302" s="55"/>
      <c r="Q302" s="122"/>
      <c r="R302" s="125"/>
      <c r="S302" s="125"/>
      <c r="T302" s="125"/>
      <c r="U302" s="125"/>
      <c r="V302" s="125"/>
      <c r="W302" s="125"/>
      <c r="X302" s="126"/>
      <c r="AI302" s="122"/>
      <c r="BA302" s="63"/>
    </row>
    <row r="303" spans="1:53" s="61" customFormat="1">
      <c r="A303" s="150"/>
      <c r="B303" s="42"/>
      <c r="C303" s="151"/>
      <c r="D303" s="44"/>
      <c r="E303" s="44"/>
      <c r="F303" s="55"/>
      <c r="G303" s="55"/>
      <c r="Q303" s="122"/>
      <c r="R303" s="125"/>
      <c r="S303" s="125"/>
      <c r="T303" s="125"/>
      <c r="U303" s="125"/>
      <c r="V303" s="125"/>
      <c r="W303" s="125"/>
      <c r="X303" s="126"/>
      <c r="AI303" s="122"/>
      <c r="BA303" s="63"/>
    </row>
    <row r="304" spans="1:53" s="61" customFormat="1">
      <c r="A304" s="150"/>
      <c r="B304" s="42"/>
      <c r="C304" s="151"/>
      <c r="D304" s="44"/>
      <c r="E304" s="44"/>
      <c r="F304" s="55"/>
      <c r="G304" s="55"/>
      <c r="Q304" s="122"/>
      <c r="R304" s="125"/>
      <c r="S304" s="125"/>
      <c r="T304" s="125"/>
      <c r="U304" s="125"/>
      <c r="V304" s="125"/>
      <c r="W304" s="125"/>
      <c r="X304" s="126"/>
      <c r="AI304" s="122"/>
      <c r="BA304" s="63"/>
    </row>
    <row r="305" spans="1:53" s="61" customFormat="1">
      <c r="A305" s="150"/>
      <c r="B305" s="42"/>
      <c r="C305" s="151"/>
      <c r="D305" s="44"/>
      <c r="E305" s="44"/>
      <c r="F305" s="55"/>
      <c r="G305" s="55"/>
      <c r="Q305" s="122"/>
      <c r="R305" s="125"/>
      <c r="S305" s="125"/>
      <c r="T305" s="125"/>
      <c r="U305" s="125"/>
      <c r="V305" s="125"/>
      <c r="W305" s="125"/>
      <c r="X305" s="126"/>
      <c r="AI305" s="122"/>
      <c r="BA305" s="63"/>
    </row>
    <row r="306" spans="1:53" s="61" customFormat="1">
      <c r="A306" s="150"/>
      <c r="B306" s="42"/>
      <c r="C306" s="151"/>
      <c r="D306" s="44"/>
      <c r="E306" s="44"/>
      <c r="F306" s="55"/>
      <c r="G306" s="55"/>
      <c r="Q306" s="122"/>
      <c r="R306" s="125"/>
      <c r="S306" s="125"/>
      <c r="T306" s="125"/>
      <c r="U306" s="125"/>
      <c r="V306" s="125"/>
      <c r="W306" s="125"/>
      <c r="X306" s="126"/>
      <c r="AI306" s="122"/>
      <c r="BA306" s="63"/>
    </row>
    <row r="307" spans="1:53" s="61" customFormat="1">
      <c r="A307" s="150"/>
      <c r="B307" s="42"/>
      <c r="C307" s="151"/>
      <c r="D307" s="44"/>
      <c r="E307" s="44"/>
      <c r="F307" s="55"/>
      <c r="G307" s="55"/>
      <c r="Q307" s="122"/>
      <c r="R307" s="125"/>
      <c r="S307" s="125"/>
      <c r="T307" s="125"/>
      <c r="U307" s="125"/>
      <c r="V307" s="125"/>
      <c r="W307" s="125"/>
      <c r="X307" s="126"/>
      <c r="AI307" s="122"/>
      <c r="BA307" s="63"/>
    </row>
    <row r="308" spans="1:53" s="61" customFormat="1">
      <c r="A308" s="150"/>
      <c r="B308" s="42"/>
      <c r="C308" s="151"/>
      <c r="D308" s="44"/>
      <c r="E308" s="44"/>
      <c r="F308" s="55"/>
      <c r="G308" s="55"/>
      <c r="Q308" s="122"/>
      <c r="R308" s="125"/>
      <c r="S308" s="125"/>
      <c r="T308" s="125"/>
      <c r="U308" s="125"/>
      <c r="V308" s="125"/>
      <c r="W308" s="125"/>
      <c r="X308" s="126"/>
      <c r="AI308" s="122"/>
      <c r="BA308" s="63"/>
    </row>
    <row r="309" spans="1:53" s="61" customFormat="1">
      <c r="A309" s="150"/>
      <c r="B309" s="42"/>
      <c r="C309" s="151"/>
      <c r="D309" s="44"/>
      <c r="E309" s="44"/>
      <c r="F309" s="55"/>
      <c r="G309" s="55"/>
      <c r="Q309" s="122"/>
      <c r="R309" s="125"/>
      <c r="S309" s="125"/>
      <c r="T309" s="125"/>
      <c r="U309" s="125"/>
      <c r="V309" s="125"/>
      <c r="W309" s="125"/>
      <c r="X309" s="126"/>
      <c r="AI309" s="122"/>
      <c r="BA309" s="63"/>
    </row>
    <row r="310" spans="1:53" s="61" customFormat="1">
      <c r="A310" s="150"/>
      <c r="B310" s="42"/>
      <c r="C310" s="151"/>
      <c r="D310" s="44"/>
      <c r="E310" s="44"/>
      <c r="F310" s="55"/>
      <c r="G310" s="55"/>
      <c r="Q310" s="122"/>
      <c r="R310" s="125"/>
      <c r="S310" s="125"/>
      <c r="T310" s="125"/>
      <c r="U310" s="125"/>
      <c r="V310" s="125"/>
      <c r="W310" s="125"/>
      <c r="X310" s="126"/>
      <c r="AI310" s="122"/>
      <c r="BA310" s="63"/>
    </row>
    <row r="311" spans="1:53" s="61" customFormat="1">
      <c r="A311" s="150"/>
      <c r="B311" s="42"/>
      <c r="C311" s="151"/>
      <c r="D311" s="44"/>
      <c r="E311" s="44"/>
      <c r="F311" s="55"/>
      <c r="G311" s="55"/>
      <c r="Q311" s="122"/>
      <c r="R311" s="125"/>
      <c r="S311" s="125"/>
      <c r="T311" s="125"/>
      <c r="U311" s="125"/>
      <c r="V311" s="125"/>
      <c r="W311" s="125"/>
      <c r="X311" s="126"/>
      <c r="AI311" s="122"/>
      <c r="BA311" s="63"/>
    </row>
    <row r="312" spans="1:53" s="61" customFormat="1">
      <c r="A312" s="150"/>
      <c r="B312" s="42"/>
      <c r="C312" s="151"/>
      <c r="D312" s="44"/>
      <c r="E312" s="44"/>
      <c r="F312" s="55"/>
      <c r="G312" s="55"/>
      <c r="Q312" s="122"/>
      <c r="R312" s="125"/>
      <c r="S312" s="125"/>
      <c r="T312" s="125"/>
      <c r="U312" s="125"/>
      <c r="V312" s="125"/>
      <c r="W312" s="125"/>
      <c r="X312" s="126"/>
      <c r="AI312" s="122"/>
      <c r="BA312" s="63"/>
    </row>
    <row r="313" spans="1:53" s="61" customFormat="1">
      <c r="A313" s="150"/>
      <c r="B313" s="42"/>
      <c r="C313" s="151"/>
      <c r="D313" s="44"/>
      <c r="E313" s="44"/>
      <c r="F313" s="55"/>
      <c r="G313" s="55"/>
      <c r="Q313" s="122"/>
      <c r="R313" s="125"/>
      <c r="S313" s="125"/>
      <c r="T313" s="125"/>
      <c r="U313" s="125"/>
      <c r="V313" s="125"/>
      <c r="W313" s="125"/>
      <c r="X313" s="126"/>
      <c r="AI313" s="122"/>
      <c r="BA313" s="63"/>
    </row>
    <row r="314" spans="1:53" s="61" customFormat="1">
      <c r="A314" s="150"/>
      <c r="B314" s="42"/>
      <c r="C314" s="151"/>
      <c r="D314" s="44"/>
      <c r="E314" s="44"/>
      <c r="F314" s="55"/>
      <c r="G314" s="55"/>
      <c r="Q314" s="122"/>
      <c r="R314" s="125"/>
      <c r="S314" s="125"/>
      <c r="T314" s="125"/>
      <c r="U314" s="125"/>
      <c r="V314" s="125"/>
      <c r="W314" s="125"/>
      <c r="X314" s="126"/>
      <c r="AI314" s="122"/>
      <c r="BA314" s="63"/>
    </row>
    <row r="315" spans="1:53" s="61" customFormat="1">
      <c r="A315" s="150"/>
      <c r="B315" s="42"/>
      <c r="C315" s="151"/>
      <c r="D315" s="44"/>
      <c r="E315" s="44"/>
      <c r="F315" s="55"/>
      <c r="G315" s="55"/>
      <c r="Q315" s="122"/>
      <c r="R315" s="125"/>
      <c r="S315" s="125"/>
      <c r="T315" s="125"/>
      <c r="U315" s="125"/>
      <c r="V315" s="125"/>
      <c r="W315" s="125"/>
      <c r="X315" s="126"/>
      <c r="AI315" s="122"/>
      <c r="BA315" s="63"/>
    </row>
    <row r="316" spans="1:53" s="61" customFormat="1">
      <c r="A316" s="150"/>
      <c r="B316" s="42"/>
      <c r="C316" s="151"/>
      <c r="D316" s="44"/>
      <c r="E316" s="44"/>
      <c r="F316" s="55"/>
      <c r="G316" s="55"/>
      <c r="Q316" s="122"/>
      <c r="R316" s="125"/>
      <c r="S316" s="125"/>
      <c r="T316" s="125"/>
      <c r="U316" s="125"/>
      <c r="V316" s="125"/>
      <c r="W316" s="125"/>
      <c r="X316" s="126"/>
      <c r="AI316" s="122"/>
      <c r="BA316" s="63"/>
    </row>
    <row r="317" spans="1:53" s="61" customFormat="1">
      <c r="A317" s="150"/>
      <c r="B317" s="42"/>
      <c r="C317" s="151"/>
      <c r="D317" s="44"/>
      <c r="E317" s="44"/>
      <c r="F317" s="55"/>
      <c r="G317" s="55"/>
      <c r="Q317" s="122"/>
      <c r="R317" s="125"/>
      <c r="S317" s="125"/>
      <c r="T317" s="125"/>
      <c r="U317" s="125"/>
      <c r="V317" s="125"/>
      <c r="W317" s="125"/>
      <c r="X317" s="126"/>
      <c r="AI317" s="122"/>
      <c r="BA317" s="63"/>
    </row>
    <row r="318" spans="1:53" s="61" customFormat="1">
      <c r="A318" s="150"/>
      <c r="B318" s="42"/>
      <c r="C318" s="151"/>
      <c r="D318" s="44"/>
      <c r="E318" s="44"/>
      <c r="F318" s="55"/>
      <c r="G318" s="55"/>
      <c r="Q318" s="122"/>
      <c r="R318" s="125"/>
      <c r="S318" s="125"/>
      <c r="T318" s="125"/>
      <c r="U318" s="125"/>
      <c r="V318" s="125"/>
      <c r="W318" s="125"/>
      <c r="X318" s="126"/>
      <c r="AI318" s="122"/>
      <c r="BA318" s="63"/>
    </row>
    <row r="319" spans="1:53" s="61" customFormat="1">
      <c r="A319" s="150"/>
      <c r="B319" s="42"/>
      <c r="C319" s="151"/>
      <c r="D319" s="44"/>
      <c r="E319" s="44"/>
      <c r="F319" s="55"/>
      <c r="G319" s="55"/>
      <c r="Q319" s="122"/>
      <c r="R319" s="125"/>
      <c r="S319" s="125"/>
      <c r="T319" s="125"/>
      <c r="U319" s="125"/>
      <c r="V319" s="125"/>
      <c r="W319" s="125"/>
      <c r="X319" s="126"/>
      <c r="AI319" s="122"/>
      <c r="BA319" s="63"/>
    </row>
    <row r="320" spans="1:53" s="61" customFormat="1">
      <c r="A320" s="150"/>
      <c r="B320" s="42"/>
      <c r="C320" s="151"/>
      <c r="D320" s="44"/>
      <c r="E320" s="44"/>
      <c r="F320" s="55"/>
      <c r="G320" s="55"/>
      <c r="Q320" s="122"/>
      <c r="R320" s="125"/>
      <c r="S320" s="125"/>
      <c r="T320" s="125"/>
      <c r="U320" s="125"/>
      <c r="V320" s="125"/>
      <c r="W320" s="125"/>
      <c r="X320" s="126"/>
      <c r="AI320" s="122"/>
      <c r="BA320" s="63"/>
    </row>
    <row r="321" spans="1:53" s="61" customFormat="1">
      <c r="A321" s="150"/>
      <c r="B321" s="42"/>
      <c r="C321" s="151"/>
      <c r="D321" s="44"/>
      <c r="E321" s="44"/>
      <c r="F321" s="55"/>
      <c r="G321" s="55"/>
      <c r="Q321" s="122"/>
      <c r="R321" s="125"/>
      <c r="S321" s="125"/>
      <c r="T321" s="125"/>
      <c r="U321" s="125"/>
      <c r="V321" s="125"/>
      <c r="W321" s="125"/>
      <c r="X321" s="126"/>
      <c r="AI321" s="122"/>
      <c r="BA321" s="63"/>
    </row>
    <row r="322" spans="1:53" s="61" customFormat="1">
      <c r="A322" s="150"/>
      <c r="B322" s="42"/>
      <c r="C322" s="151"/>
      <c r="D322" s="44"/>
      <c r="E322" s="44"/>
      <c r="F322" s="55"/>
      <c r="G322" s="55"/>
      <c r="Q322" s="122"/>
      <c r="R322" s="125"/>
      <c r="S322" s="125"/>
      <c r="T322" s="125"/>
      <c r="U322" s="125"/>
      <c r="V322" s="125"/>
      <c r="W322" s="125"/>
      <c r="X322" s="126"/>
      <c r="AI322" s="122"/>
      <c r="BA322" s="63"/>
    </row>
    <row r="323" spans="1:53" s="61" customFormat="1">
      <c r="A323" s="150"/>
      <c r="B323" s="42"/>
      <c r="C323" s="151"/>
      <c r="D323" s="44"/>
      <c r="E323" s="44"/>
      <c r="F323" s="55"/>
      <c r="G323" s="55"/>
      <c r="Q323" s="122"/>
      <c r="R323" s="125"/>
      <c r="S323" s="125"/>
      <c r="T323" s="125"/>
      <c r="U323" s="125"/>
      <c r="V323" s="125"/>
      <c r="W323" s="125"/>
      <c r="X323" s="126"/>
      <c r="AI323" s="122"/>
      <c r="BA323" s="63"/>
    </row>
    <row r="324" spans="1:53" s="61" customFormat="1">
      <c r="A324" s="150"/>
      <c r="B324" s="42"/>
      <c r="C324" s="151"/>
      <c r="D324" s="44"/>
      <c r="E324" s="44"/>
      <c r="F324" s="55"/>
      <c r="G324" s="55"/>
      <c r="Q324" s="122"/>
      <c r="R324" s="125"/>
      <c r="S324" s="125"/>
      <c r="T324" s="125"/>
      <c r="U324" s="125"/>
      <c r="V324" s="125"/>
      <c r="W324" s="125"/>
      <c r="X324" s="126"/>
      <c r="AI324" s="122"/>
      <c r="BA324" s="63"/>
    </row>
    <row r="325" spans="1:53" s="61" customFormat="1">
      <c r="A325" s="150"/>
      <c r="B325" s="42"/>
      <c r="C325" s="151"/>
      <c r="D325" s="44"/>
      <c r="E325" s="44"/>
      <c r="F325" s="55"/>
      <c r="G325" s="55"/>
      <c r="Q325" s="122"/>
      <c r="R325" s="125"/>
      <c r="S325" s="125"/>
      <c r="T325" s="125"/>
      <c r="U325" s="125"/>
      <c r="V325" s="125"/>
      <c r="W325" s="125"/>
      <c r="X325" s="126"/>
      <c r="AI325" s="122"/>
      <c r="BA325" s="63"/>
    </row>
    <row r="326" spans="1:53" s="61" customFormat="1">
      <c r="A326" s="150"/>
      <c r="B326" s="42"/>
      <c r="C326" s="151"/>
      <c r="D326" s="44"/>
      <c r="E326" s="44"/>
      <c r="F326" s="55"/>
      <c r="G326" s="55"/>
      <c r="Q326" s="122"/>
      <c r="R326" s="125"/>
      <c r="S326" s="125"/>
      <c r="T326" s="125"/>
      <c r="U326" s="125"/>
      <c r="V326" s="125"/>
      <c r="W326" s="125"/>
      <c r="X326" s="126"/>
      <c r="AI326" s="122"/>
      <c r="BA326" s="63"/>
    </row>
    <row r="327" spans="1:53" s="61" customFormat="1">
      <c r="A327" s="150"/>
      <c r="B327" s="42"/>
      <c r="C327" s="151"/>
      <c r="D327" s="44"/>
      <c r="E327" s="44"/>
      <c r="F327" s="55"/>
      <c r="G327" s="55"/>
      <c r="Q327" s="122"/>
      <c r="R327" s="125"/>
      <c r="S327" s="125"/>
      <c r="T327" s="125"/>
      <c r="U327" s="125"/>
      <c r="V327" s="125"/>
      <c r="W327" s="125"/>
      <c r="X327" s="126"/>
      <c r="AI327" s="122"/>
      <c r="BA327" s="63"/>
    </row>
    <row r="328" spans="1:53" s="61" customFormat="1">
      <c r="A328" s="150"/>
      <c r="B328" s="42"/>
      <c r="C328" s="151"/>
      <c r="D328" s="44"/>
      <c r="E328" s="44"/>
      <c r="F328" s="55"/>
      <c r="G328" s="55"/>
      <c r="Q328" s="122"/>
      <c r="R328" s="125"/>
      <c r="S328" s="125"/>
      <c r="T328" s="125"/>
      <c r="U328" s="125"/>
      <c r="V328" s="125"/>
      <c r="W328" s="125"/>
      <c r="X328" s="126"/>
      <c r="AI328" s="122"/>
      <c r="BA328" s="63"/>
    </row>
    <row r="329" spans="1:53" s="61" customFormat="1">
      <c r="A329" s="150"/>
      <c r="B329" s="42"/>
      <c r="C329" s="151"/>
      <c r="D329" s="44"/>
      <c r="E329" s="44"/>
      <c r="F329" s="55"/>
      <c r="G329" s="55"/>
      <c r="Q329" s="122"/>
      <c r="R329" s="125"/>
      <c r="S329" s="125"/>
      <c r="T329" s="125"/>
      <c r="U329" s="125"/>
      <c r="V329" s="125"/>
      <c r="W329" s="125"/>
      <c r="X329" s="126"/>
      <c r="AI329" s="122"/>
      <c r="BA329" s="63"/>
    </row>
    <row r="330" spans="1:53" s="61" customFormat="1">
      <c r="A330" s="150"/>
      <c r="B330" s="42"/>
      <c r="C330" s="151"/>
      <c r="D330" s="44"/>
      <c r="E330" s="44"/>
      <c r="F330" s="55"/>
      <c r="G330" s="55"/>
      <c r="Q330" s="122"/>
      <c r="R330" s="125"/>
      <c r="S330" s="125"/>
      <c r="T330" s="125"/>
      <c r="U330" s="125"/>
      <c r="V330" s="125"/>
      <c r="W330" s="125"/>
      <c r="X330" s="126"/>
      <c r="AI330" s="122"/>
      <c r="BA330" s="63"/>
    </row>
    <row r="331" spans="1:53" s="61" customFormat="1">
      <c r="A331" s="150"/>
      <c r="B331" s="42"/>
      <c r="C331" s="151"/>
      <c r="D331" s="44"/>
      <c r="E331" s="44"/>
      <c r="F331" s="55"/>
      <c r="G331" s="55"/>
      <c r="Q331" s="122"/>
      <c r="R331" s="125"/>
      <c r="S331" s="125"/>
      <c r="T331" s="125"/>
      <c r="U331" s="125"/>
      <c r="V331" s="125"/>
      <c r="W331" s="125"/>
      <c r="X331" s="126"/>
      <c r="AI331" s="122"/>
      <c r="BA331" s="63"/>
    </row>
    <row r="332" spans="1:53" s="61" customFormat="1">
      <c r="A332" s="150"/>
      <c r="B332" s="42"/>
      <c r="C332" s="151"/>
      <c r="D332" s="44"/>
      <c r="E332" s="44"/>
      <c r="F332" s="55"/>
      <c r="G332" s="55"/>
      <c r="Q332" s="122"/>
      <c r="R332" s="125"/>
      <c r="S332" s="125"/>
      <c r="T332" s="125"/>
      <c r="U332" s="125"/>
      <c r="V332" s="125"/>
      <c r="W332" s="125"/>
      <c r="X332" s="126"/>
      <c r="AI332" s="122"/>
      <c r="BA332" s="63"/>
    </row>
    <row r="333" spans="1:53" s="61" customFormat="1">
      <c r="A333" s="150"/>
      <c r="B333" s="42"/>
      <c r="C333" s="151"/>
      <c r="D333" s="44"/>
      <c r="E333" s="44"/>
      <c r="F333" s="55"/>
      <c r="G333" s="55"/>
      <c r="Q333" s="122"/>
      <c r="R333" s="125"/>
      <c r="S333" s="125"/>
      <c r="T333" s="125"/>
      <c r="U333" s="125"/>
      <c r="V333" s="125"/>
      <c r="W333" s="125"/>
      <c r="X333" s="126"/>
      <c r="AI333" s="122"/>
      <c r="BA333" s="63"/>
    </row>
    <row r="334" spans="1:53" s="61" customFormat="1">
      <c r="A334" s="150"/>
      <c r="B334" s="42"/>
      <c r="C334" s="151"/>
      <c r="D334" s="44"/>
      <c r="E334" s="44"/>
      <c r="F334" s="55"/>
      <c r="G334" s="55"/>
      <c r="Q334" s="122"/>
      <c r="R334" s="125"/>
      <c r="S334" s="125"/>
      <c r="T334" s="125"/>
      <c r="U334" s="125"/>
      <c r="V334" s="125"/>
      <c r="W334" s="125"/>
      <c r="X334" s="126"/>
      <c r="AI334" s="122"/>
      <c r="BA334" s="63"/>
    </row>
    <row r="335" spans="1:53" s="61" customFormat="1">
      <c r="A335" s="150"/>
      <c r="B335" s="42"/>
      <c r="C335" s="151"/>
      <c r="D335" s="44"/>
      <c r="E335" s="44"/>
      <c r="F335" s="55"/>
      <c r="G335" s="55"/>
      <c r="Q335" s="122"/>
      <c r="R335" s="125"/>
      <c r="S335" s="125"/>
      <c r="T335" s="125"/>
      <c r="U335" s="125"/>
      <c r="V335" s="125"/>
      <c r="W335" s="125"/>
      <c r="X335" s="126"/>
      <c r="AI335" s="122"/>
      <c r="BA335" s="63"/>
    </row>
    <row r="336" spans="1:53" s="61" customFormat="1">
      <c r="A336" s="150"/>
      <c r="B336" s="42"/>
      <c r="C336" s="151"/>
      <c r="D336" s="44"/>
      <c r="E336" s="44"/>
      <c r="F336" s="55"/>
      <c r="G336" s="55"/>
      <c r="Q336" s="122"/>
      <c r="R336" s="125"/>
      <c r="S336" s="125"/>
      <c r="T336" s="125"/>
      <c r="U336" s="125"/>
      <c r="V336" s="125"/>
      <c r="W336" s="125"/>
      <c r="X336" s="126"/>
      <c r="AI336" s="122"/>
      <c r="BA336" s="63"/>
    </row>
    <row r="337" spans="1:53" s="61" customFormat="1">
      <c r="A337" s="150"/>
      <c r="B337" s="42"/>
      <c r="C337" s="151"/>
      <c r="D337" s="44"/>
      <c r="E337" s="44"/>
      <c r="F337" s="55"/>
      <c r="G337" s="55"/>
      <c r="Q337" s="122"/>
      <c r="R337" s="125"/>
      <c r="S337" s="125"/>
      <c r="T337" s="125"/>
      <c r="U337" s="125"/>
      <c r="V337" s="125"/>
      <c r="W337" s="125"/>
      <c r="X337" s="126"/>
      <c r="AI337" s="122"/>
      <c r="BA337" s="63"/>
    </row>
    <row r="338" spans="1:53" s="61" customFormat="1">
      <c r="A338" s="150"/>
      <c r="B338" s="42"/>
      <c r="C338" s="151"/>
      <c r="D338" s="44"/>
      <c r="E338" s="44"/>
      <c r="F338" s="55"/>
      <c r="G338" s="55"/>
      <c r="Q338" s="122"/>
      <c r="R338" s="125"/>
      <c r="S338" s="125"/>
      <c r="T338" s="125"/>
      <c r="U338" s="125"/>
      <c r="V338" s="125"/>
      <c r="W338" s="125"/>
      <c r="X338" s="126"/>
      <c r="AI338" s="122"/>
      <c r="BA338" s="63"/>
    </row>
    <row r="339" spans="1:53" s="61" customFormat="1">
      <c r="A339" s="150"/>
      <c r="B339" s="42"/>
      <c r="C339" s="151"/>
      <c r="D339" s="44"/>
      <c r="E339" s="44"/>
      <c r="F339" s="55"/>
      <c r="G339" s="55"/>
      <c r="Q339" s="122"/>
      <c r="R339" s="125"/>
      <c r="S339" s="125"/>
      <c r="T339" s="125"/>
      <c r="U339" s="125"/>
      <c r="V339" s="125"/>
      <c r="W339" s="125"/>
      <c r="X339" s="126"/>
      <c r="AI339" s="122"/>
      <c r="BA339" s="63"/>
    </row>
    <row r="340" spans="1:53" s="61" customFormat="1">
      <c r="A340" s="150"/>
      <c r="B340" s="42"/>
      <c r="C340" s="151"/>
      <c r="D340" s="44"/>
      <c r="E340" s="44"/>
      <c r="F340" s="55"/>
      <c r="G340" s="55"/>
      <c r="Q340" s="122"/>
      <c r="R340" s="125"/>
      <c r="S340" s="125"/>
      <c r="T340" s="125"/>
      <c r="U340" s="125"/>
      <c r="V340" s="125"/>
      <c r="W340" s="125"/>
      <c r="X340" s="126"/>
      <c r="AI340" s="122"/>
      <c r="BA340" s="63"/>
    </row>
    <row r="341" spans="1:53" s="61" customFormat="1">
      <c r="A341" s="150"/>
      <c r="B341" s="42"/>
      <c r="C341" s="151"/>
      <c r="D341" s="44"/>
      <c r="E341" s="44"/>
      <c r="F341" s="55"/>
      <c r="G341" s="55"/>
      <c r="Q341" s="122"/>
      <c r="R341" s="125"/>
      <c r="S341" s="125"/>
      <c r="T341" s="125"/>
      <c r="U341" s="125"/>
      <c r="V341" s="125"/>
      <c r="W341" s="125"/>
      <c r="X341" s="126"/>
      <c r="AI341" s="122"/>
      <c r="BA341" s="63"/>
    </row>
    <row r="342" spans="1:53" s="61" customFormat="1">
      <c r="A342" s="150"/>
      <c r="B342" s="42"/>
      <c r="C342" s="151"/>
      <c r="D342" s="44"/>
      <c r="E342" s="44"/>
      <c r="F342" s="55"/>
      <c r="G342" s="55"/>
      <c r="Q342" s="122"/>
      <c r="R342" s="125"/>
      <c r="S342" s="125"/>
      <c r="T342" s="125"/>
      <c r="U342" s="125"/>
      <c r="V342" s="125"/>
      <c r="W342" s="125"/>
      <c r="X342" s="126"/>
      <c r="AI342" s="122"/>
      <c r="BA342" s="63"/>
    </row>
    <row r="343" spans="1:53" s="61" customFormat="1">
      <c r="A343" s="150"/>
      <c r="B343" s="42"/>
      <c r="C343" s="151"/>
      <c r="D343" s="44"/>
      <c r="E343" s="44"/>
      <c r="F343" s="55"/>
      <c r="G343" s="55"/>
      <c r="Q343" s="122"/>
      <c r="R343" s="125"/>
      <c r="S343" s="125"/>
      <c r="T343" s="125"/>
      <c r="U343" s="125"/>
      <c r="V343" s="125"/>
      <c r="W343" s="125"/>
      <c r="X343" s="126"/>
      <c r="AI343" s="122"/>
      <c r="BA343" s="63"/>
    </row>
    <row r="344" spans="1:53" s="61" customFormat="1">
      <c r="A344" s="150"/>
      <c r="B344" s="42"/>
      <c r="C344" s="151"/>
      <c r="D344" s="44"/>
      <c r="E344" s="44"/>
      <c r="F344" s="55"/>
      <c r="G344" s="55"/>
      <c r="Q344" s="122"/>
      <c r="R344" s="125"/>
      <c r="S344" s="125"/>
      <c r="T344" s="125"/>
      <c r="U344" s="125"/>
      <c r="V344" s="125"/>
      <c r="W344" s="125"/>
      <c r="X344" s="126"/>
      <c r="AI344" s="122"/>
      <c r="BA344" s="63"/>
    </row>
    <row r="345" spans="1:53" s="61" customFormat="1">
      <c r="A345" s="150"/>
      <c r="B345" s="42"/>
      <c r="C345" s="151"/>
      <c r="D345" s="44"/>
      <c r="E345" s="44"/>
      <c r="F345" s="55"/>
      <c r="G345" s="55"/>
      <c r="Q345" s="122"/>
      <c r="R345" s="125"/>
      <c r="S345" s="125"/>
      <c r="T345" s="125"/>
      <c r="U345" s="125"/>
      <c r="V345" s="125"/>
      <c r="W345" s="125"/>
      <c r="X345" s="126"/>
      <c r="AI345" s="122"/>
      <c r="BA345" s="63"/>
    </row>
    <row r="346" spans="1:53" s="61" customFormat="1">
      <c r="A346" s="150"/>
      <c r="B346" s="42"/>
      <c r="C346" s="151"/>
      <c r="D346" s="44"/>
      <c r="E346" s="44"/>
      <c r="F346" s="55"/>
      <c r="G346" s="55"/>
      <c r="Q346" s="122"/>
      <c r="R346" s="125"/>
      <c r="S346" s="125"/>
      <c r="T346" s="125"/>
      <c r="U346" s="125"/>
      <c r="V346" s="125"/>
      <c r="W346" s="125"/>
      <c r="X346" s="126"/>
      <c r="AI346" s="122"/>
      <c r="BA346" s="63"/>
    </row>
    <row r="347" spans="1:53" s="61" customFormat="1">
      <c r="A347" s="150"/>
      <c r="B347" s="42"/>
      <c r="C347" s="151"/>
      <c r="D347" s="44"/>
      <c r="E347" s="44"/>
      <c r="F347" s="55"/>
      <c r="G347" s="55"/>
      <c r="Q347" s="122"/>
      <c r="R347" s="125"/>
      <c r="S347" s="125"/>
      <c r="T347" s="125"/>
      <c r="U347" s="125"/>
      <c r="V347" s="125"/>
      <c r="W347" s="125"/>
      <c r="X347" s="126"/>
      <c r="AI347" s="122"/>
      <c r="BA347" s="63"/>
    </row>
    <row r="348" spans="1:53" s="61" customFormat="1">
      <c r="A348" s="150"/>
      <c r="B348" s="152"/>
      <c r="C348" s="151"/>
      <c r="D348" s="44"/>
      <c r="E348" s="44"/>
      <c r="F348" s="55"/>
      <c r="G348" s="55"/>
      <c r="Q348" s="122"/>
      <c r="R348" s="125"/>
      <c r="S348" s="125"/>
      <c r="T348" s="125"/>
      <c r="U348" s="125"/>
      <c r="V348" s="125"/>
      <c r="W348" s="125"/>
      <c r="X348" s="126"/>
      <c r="AI348" s="122"/>
      <c r="BA348" s="63"/>
    </row>
    <row r="349" spans="1:53" s="61" customFormat="1">
      <c r="A349" s="150"/>
      <c r="B349" s="152"/>
      <c r="C349" s="151"/>
      <c r="D349" s="44"/>
      <c r="E349" s="44"/>
      <c r="F349" s="55"/>
      <c r="G349" s="55"/>
      <c r="Q349" s="122"/>
      <c r="R349" s="125"/>
      <c r="S349" s="125"/>
      <c r="T349" s="125"/>
      <c r="U349" s="125"/>
      <c r="V349" s="125"/>
      <c r="W349" s="125"/>
      <c r="X349" s="126"/>
      <c r="AI349" s="122"/>
      <c r="BA349" s="63"/>
    </row>
    <row r="350" spans="1:53" s="61" customFormat="1">
      <c r="A350" s="150"/>
      <c r="B350" s="152"/>
      <c r="C350" s="151"/>
      <c r="D350" s="44"/>
      <c r="E350" s="44"/>
      <c r="F350" s="55"/>
      <c r="G350" s="55"/>
      <c r="Q350" s="122"/>
      <c r="R350" s="125"/>
      <c r="S350" s="125"/>
      <c r="T350" s="125"/>
      <c r="U350" s="125"/>
      <c r="V350" s="125"/>
      <c r="W350" s="125"/>
      <c r="X350" s="126"/>
      <c r="AI350" s="122"/>
      <c r="BA350" s="63"/>
    </row>
    <row r="351" spans="1:53" s="61" customFormat="1">
      <c r="A351" s="150"/>
      <c r="B351" s="152"/>
      <c r="C351" s="151"/>
      <c r="D351" s="44"/>
      <c r="E351" s="44"/>
      <c r="F351" s="55"/>
      <c r="G351" s="55"/>
      <c r="Q351" s="122"/>
      <c r="R351" s="125"/>
      <c r="S351" s="125"/>
      <c r="T351" s="125"/>
      <c r="U351" s="125"/>
      <c r="V351" s="125"/>
      <c r="W351" s="125"/>
      <c r="X351" s="126"/>
      <c r="AI351" s="122"/>
      <c r="BA351" s="63"/>
    </row>
    <row r="352" spans="1:53" s="61" customFormat="1">
      <c r="A352" s="150"/>
      <c r="B352" s="152"/>
      <c r="C352" s="151"/>
      <c r="D352" s="44"/>
      <c r="E352" s="44"/>
      <c r="F352" s="55"/>
      <c r="G352" s="55"/>
      <c r="Q352" s="122"/>
      <c r="R352" s="125"/>
      <c r="S352" s="125"/>
      <c r="T352" s="125"/>
      <c r="U352" s="125"/>
      <c r="V352" s="125"/>
      <c r="W352" s="125"/>
      <c r="X352" s="126"/>
      <c r="AI352" s="122"/>
      <c r="BA352" s="63"/>
    </row>
    <row r="353" spans="1:53" s="61" customFormat="1">
      <c r="A353" s="150"/>
      <c r="B353" s="152"/>
      <c r="C353" s="151"/>
      <c r="D353" s="44"/>
      <c r="E353" s="44"/>
      <c r="F353" s="55"/>
      <c r="G353" s="55"/>
      <c r="Q353" s="122"/>
      <c r="R353" s="125"/>
      <c r="S353" s="125"/>
      <c r="T353" s="125"/>
      <c r="U353" s="125"/>
      <c r="V353" s="125"/>
      <c r="W353" s="125"/>
      <c r="X353" s="126"/>
      <c r="AI353" s="122"/>
      <c r="BA353" s="63"/>
    </row>
    <row r="354" spans="1:53" s="61" customFormat="1">
      <c r="A354" s="150"/>
      <c r="B354" s="152"/>
      <c r="C354" s="151"/>
      <c r="D354" s="44"/>
      <c r="E354" s="44"/>
      <c r="F354" s="55"/>
      <c r="G354" s="55"/>
      <c r="Q354" s="122"/>
      <c r="R354" s="125"/>
      <c r="S354" s="125"/>
      <c r="T354" s="125"/>
      <c r="U354" s="125"/>
      <c r="V354" s="125"/>
      <c r="W354" s="125"/>
      <c r="X354" s="126"/>
      <c r="AI354" s="122"/>
      <c r="BA354" s="63"/>
    </row>
    <row r="355" spans="1:53" s="61" customFormat="1">
      <c r="A355" s="150"/>
      <c r="B355" s="152"/>
      <c r="C355" s="151"/>
      <c r="D355" s="44"/>
      <c r="E355" s="44"/>
      <c r="F355" s="55"/>
      <c r="G355" s="55"/>
      <c r="Q355" s="122"/>
      <c r="R355" s="125"/>
      <c r="S355" s="125"/>
      <c r="T355" s="125"/>
      <c r="U355" s="125"/>
      <c r="V355" s="125"/>
      <c r="W355" s="125"/>
      <c r="X355" s="126"/>
      <c r="AI355" s="122"/>
      <c r="BA355" s="63"/>
    </row>
    <row r="356" spans="1:53" s="61" customFormat="1">
      <c r="A356" s="150"/>
      <c r="B356" s="152"/>
      <c r="C356" s="151"/>
      <c r="D356" s="44"/>
      <c r="E356" s="44"/>
      <c r="F356" s="55"/>
      <c r="G356" s="55"/>
      <c r="Q356" s="122"/>
      <c r="R356" s="125"/>
      <c r="S356" s="125"/>
      <c r="T356" s="125"/>
      <c r="U356" s="125"/>
      <c r="V356" s="125"/>
      <c r="W356" s="125"/>
      <c r="X356" s="126"/>
      <c r="AI356" s="122"/>
      <c r="BA356" s="63"/>
    </row>
    <row r="357" spans="1:53" s="61" customFormat="1">
      <c r="A357" s="150"/>
      <c r="B357" s="152"/>
      <c r="C357" s="151"/>
      <c r="D357" s="44"/>
      <c r="E357" s="44"/>
      <c r="F357" s="55"/>
      <c r="G357" s="55"/>
      <c r="Q357" s="122"/>
      <c r="R357" s="125"/>
      <c r="S357" s="125"/>
      <c r="T357" s="125"/>
      <c r="U357" s="125"/>
      <c r="V357" s="125"/>
      <c r="W357" s="125"/>
      <c r="X357" s="126"/>
      <c r="AI357" s="122"/>
      <c r="BA357" s="63"/>
    </row>
    <row r="358" spans="1:53" s="61" customFormat="1">
      <c r="A358" s="150"/>
      <c r="B358" s="152"/>
      <c r="C358" s="151"/>
      <c r="D358" s="44"/>
      <c r="E358" s="44"/>
      <c r="F358" s="55"/>
      <c r="G358" s="55"/>
      <c r="Q358" s="122"/>
      <c r="R358" s="125"/>
      <c r="S358" s="125"/>
      <c r="T358" s="125"/>
      <c r="U358" s="125"/>
      <c r="V358" s="125"/>
      <c r="W358" s="125"/>
      <c r="X358" s="126"/>
      <c r="AI358" s="122"/>
      <c r="BA358" s="63"/>
    </row>
    <row r="359" spans="1:53" s="61" customFormat="1">
      <c r="A359" s="150"/>
      <c r="B359" s="152"/>
      <c r="C359" s="151"/>
      <c r="D359" s="44"/>
      <c r="E359" s="44"/>
      <c r="F359" s="55"/>
      <c r="G359" s="55"/>
      <c r="Q359" s="122"/>
      <c r="R359" s="125"/>
      <c r="S359" s="125"/>
      <c r="T359" s="125"/>
      <c r="U359" s="125"/>
      <c r="V359" s="125"/>
      <c r="W359" s="125"/>
      <c r="X359" s="126"/>
      <c r="AI359" s="122"/>
      <c r="BA359" s="63"/>
    </row>
    <row r="360" spans="1:53" s="61" customFormat="1">
      <c r="A360" s="150"/>
      <c r="B360" s="152"/>
      <c r="C360" s="151"/>
      <c r="D360" s="44"/>
      <c r="E360" s="44"/>
      <c r="F360" s="55"/>
      <c r="G360" s="55"/>
      <c r="Q360" s="122"/>
      <c r="R360" s="125"/>
      <c r="S360" s="125"/>
      <c r="T360" s="125"/>
      <c r="U360" s="125"/>
      <c r="V360" s="125"/>
      <c r="W360" s="125"/>
      <c r="X360" s="126"/>
      <c r="AI360" s="122"/>
      <c r="BA360" s="63"/>
    </row>
    <row r="361" spans="1:53" s="61" customFormat="1">
      <c r="A361" s="150"/>
      <c r="B361" s="152"/>
      <c r="C361" s="151"/>
      <c r="D361" s="44"/>
      <c r="E361" s="44"/>
      <c r="F361" s="55"/>
      <c r="G361" s="55"/>
      <c r="Q361" s="122"/>
      <c r="R361" s="125"/>
      <c r="S361" s="125"/>
      <c r="T361" s="125"/>
      <c r="U361" s="125"/>
      <c r="V361" s="125"/>
      <c r="W361" s="125"/>
      <c r="X361" s="126"/>
      <c r="AI361" s="122"/>
      <c r="BA361" s="63"/>
    </row>
    <row r="362" spans="1:53" s="61" customFormat="1">
      <c r="A362" s="150"/>
      <c r="B362" s="152"/>
      <c r="C362" s="151"/>
      <c r="D362" s="44"/>
      <c r="E362" s="44"/>
      <c r="F362" s="55"/>
      <c r="G362" s="55"/>
      <c r="Q362" s="122"/>
      <c r="R362" s="125"/>
      <c r="S362" s="125"/>
      <c r="T362" s="125"/>
      <c r="U362" s="125"/>
      <c r="V362" s="125"/>
      <c r="W362" s="125"/>
      <c r="X362" s="126"/>
      <c r="AI362" s="122"/>
      <c r="BA362" s="63"/>
    </row>
    <row r="363" spans="1:53" s="61" customFormat="1">
      <c r="A363" s="150"/>
      <c r="B363" s="152"/>
      <c r="C363" s="151"/>
      <c r="D363" s="44"/>
      <c r="E363" s="44"/>
      <c r="F363" s="55"/>
      <c r="G363" s="55"/>
      <c r="Q363" s="122"/>
      <c r="R363" s="125"/>
      <c r="S363" s="125"/>
      <c r="T363" s="125"/>
      <c r="U363" s="125"/>
      <c r="V363" s="125"/>
      <c r="W363" s="125"/>
      <c r="X363" s="126"/>
      <c r="AI363" s="122"/>
      <c r="BA363" s="63"/>
    </row>
    <row r="364" spans="1:53" s="61" customFormat="1">
      <c r="A364" s="150"/>
      <c r="B364" s="152"/>
      <c r="C364" s="151"/>
      <c r="D364" s="44"/>
      <c r="E364" s="44"/>
      <c r="F364" s="55"/>
      <c r="G364" s="55"/>
      <c r="Q364" s="122"/>
      <c r="R364" s="125"/>
      <c r="S364" s="125"/>
      <c r="T364" s="125"/>
      <c r="U364" s="125"/>
      <c r="V364" s="125"/>
      <c r="W364" s="125"/>
      <c r="X364" s="126"/>
      <c r="AI364" s="122"/>
      <c r="BA364" s="63"/>
    </row>
    <row r="365" spans="1:53" s="61" customFormat="1">
      <c r="A365" s="150"/>
      <c r="B365" s="152"/>
      <c r="C365" s="151"/>
      <c r="D365" s="44"/>
      <c r="E365" s="44"/>
      <c r="F365" s="55"/>
      <c r="G365" s="55"/>
      <c r="Q365" s="122"/>
      <c r="R365" s="125"/>
      <c r="S365" s="125"/>
      <c r="T365" s="125"/>
      <c r="U365" s="125"/>
      <c r="V365" s="125"/>
      <c r="W365" s="125"/>
      <c r="X365" s="126"/>
      <c r="AI365" s="122"/>
      <c r="BA365" s="63"/>
    </row>
    <row r="366" spans="1:53" s="61" customFormat="1">
      <c r="A366" s="150"/>
      <c r="B366" s="152"/>
      <c r="C366" s="151"/>
      <c r="D366" s="44"/>
      <c r="E366" s="44"/>
      <c r="F366" s="55"/>
      <c r="G366" s="55"/>
      <c r="Q366" s="122"/>
      <c r="R366" s="125"/>
      <c r="S366" s="125"/>
      <c r="T366" s="125"/>
      <c r="U366" s="125"/>
      <c r="V366" s="125"/>
      <c r="W366" s="125"/>
      <c r="X366" s="126"/>
      <c r="AI366" s="122"/>
      <c r="BA366" s="63"/>
    </row>
    <row r="367" spans="1:53" s="61" customFormat="1">
      <c r="A367" s="150"/>
      <c r="B367" s="152"/>
      <c r="C367" s="151"/>
      <c r="D367" s="44"/>
      <c r="E367" s="44"/>
      <c r="F367" s="55"/>
      <c r="G367" s="55"/>
      <c r="Q367" s="122"/>
      <c r="R367" s="125"/>
      <c r="S367" s="125"/>
      <c r="T367" s="125"/>
      <c r="U367" s="125"/>
      <c r="V367" s="125"/>
      <c r="W367" s="125"/>
      <c r="X367" s="126"/>
      <c r="AI367" s="122"/>
      <c r="BA367" s="63"/>
    </row>
    <row r="368" spans="1:53" s="61" customFormat="1">
      <c r="A368" s="150"/>
      <c r="B368" s="152"/>
      <c r="C368" s="151"/>
      <c r="D368" s="44"/>
      <c r="E368" s="44"/>
      <c r="F368" s="55"/>
      <c r="G368" s="55"/>
      <c r="Q368" s="122"/>
      <c r="R368" s="125"/>
      <c r="S368" s="125"/>
      <c r="T368" s="125"/>
      <c r="U368" s="125"/>
      <c r="V368" s="125"/>
      <c r="W368" s="125"/>
      <c r="X368" s="126"/>
      <c r="AI368" s="122"/>
      <c r="BA368" s="63"/>
    </row>
    <row r="369" spans="1:53" s="61" customFormat="1">
      <c r="A369" s="150"/>
      <c r="B369" s="152"/>
      <c r="C369" s="151"/>
      <c r="D369" s="44"/>
      <c r="E369" s="44"/>
      <c r="F369" s="55"/>
      <c r="G369" s="55"/>
      <c r="Q369" s="122"/>
      <c r="R369" s="125"/>
      <c r="S369" s="125"/>
      <c r="T369" s="125"/>
      <c r="U369" s="125"/>
      <c r="V369" s="125"/>
      <c r="W369" s="125"/>
      <c r="X369" s="126"/>
      <c r="AI369" s="122"/>
      <c r="BA369" s="63"/>
    </row>
    <row r="370" spans="1:53" s="61" customFormat="1">
      <c r="A370" s="150"/>
      <c r="B370" s="152"/>
      <c r="C370" s="151"/>
      <c r="D370" s="44"/>
      <c r="E370" s="44"/>
      <c r="F370" s="55"/>
      <c r="G370" s="55"/>
      <c r="Q370" s="122"/>
      <c r="R370" s="125"/>
      <c r="S370" s="125"/>
      <c r="T370" s="125"/>
      <c r="U370" s="125"/>
      <c r="V370" s="125"/>
      <c r="W370" s="125"/>
      <c r="X370" s="126"/>
      <c r="AI370" s="122"/>
      <c r="BA370" s="63"/>
    </row>
    <row r="371" spans="1:53" s="61" customFormat="1">
      <c r="A371" s="150"/>
      <c r="B371" s="152"/>
      <c r="C371" s="151"/>
      <c r="D371" s="44"/>
      <c r="E371" s="44"/>
      <c r="F371" s="55"/>
      <c r="G371" s="55"/>
      <c r="Q371" s="122"/>
      <c r="R371" s="125"/>
      <c r="S371" s="125"/>
      <c r="T371" s="125"/>
      <c r="U371" s="125"/>
      <c r="V371" s="125"/>
      <c r="W371" s="125"/>
      <c r="X371" s="126"/>
      <c r="AI371" s="122"/>
      <c r="BA371" s="63"/>
    </row>
    <row r="372" spans="1:53" s="61" customFormat="1">
      <c r="A372" s="150"/>
      <c r="B372" s="152"/>
      <c r="C372" s="151"/>
      <c r="D372" s="44"/>
      <c r="E372" s="44"/>
      <c r="F372" s="55"/>
      <c r="G372" s="55"/>
      <c r="Q372" s="122"/>
      <c r="R372" s="125"/>
      <c r="S372" s="125"/>
      <c r="T372" s="125"/>
      <c r="U372" s="125"/>
      <c r="V372" s="125"/>
      <c r="W372" s="125"/>
      <c r="X372" s="126"/>
      <c r="AI372" s="122"/>
      <c r="BA372" s="63"/>
    </row>
    <row r="373" spans="1:53" s="61" customFormat="1">
      <c r="A373" s="150"/>
      <c r="B373" s="152"/>
      <c r="C373" s="151"/>
      <c r="D373" s="44"/>
      <c r="E373" s="44"/>
      <c r="F373" s="55"/>
      <c r="G373" s="55"/>
      <c r="Q373" s="122"/>
      <c r="R373" s="125"/>
      <c r="S373" s="125"/>
      <c r="T373" s="125"/>
      <c r="U373" s="125"/>
      <c r="V373" s="125"/>
      <c r="W373" s="125"/>
      <c r="X373" s="126"/>
      <c r="AI373" s="122"/>
      <c r="BA373" s="63"/>
    </row>
    <row r="374" spans="1:53" s="61" customFormat="1">
      <c r="A374" s="150"/>
      <c r="B374" s="152"/>
      <c r="C374" s="151"/>
      <c r="D374" s="44"/>
      <c r="E374" s="44"/>
      <c r="F374" s="55"/>
      <c r="G374" s="55"/>
      <c r="Q374" s="122"/>
      <c r="R374" s="125"/>
      <c r="S374" s="125"/>
      <c r="T374" s="125"/>
      <c r="U374" s="125"/>
      <c r="V374" s="125"/>
      <c r="W374" s="125"/>
      <c r="X374" s="126"/>
      <c r="AI374" s="122"/>
      <c r="BA374" s="63"/>
    </row>
    <row r="375" spans="1:53" s="61" customFormat="1">
      <c r="A375" s="150"/>
      <c r="B375" s="152"/>
      <c r="C375" s="151"/>
      <c r="D375" s="44"/>
      <c r="E375" s="44"/>
      <c r="F375" s="55"/>
      <c r="G375" s="55"/>
      <c r="Q375" s="122"/>
      <c r="R375" s="125"/>
      <c r="S375" s="125"/>
      <c r="T375" s="125"/>
      <c r="U375" s="125"/>
      <c r="V375" s="125"/>
      <c r="W375" s="125"/>
      <c r="X375" s="126"/>
      <c r="AI375" s="122"/>
      <c r="BA375" s="63"/>
    </row>
    <row r="376" spans="1:53" s="61" customFormat="1">
      <c r="A376" s="150"/>
      <c r="B376" s="152"/>
      <c r="C376" s="151"/>
      <c r="D376" s="44"/>
      <c r="E376" s="44"/>
      <c r="F376" s="55"/>
      <c r="G376" s="55"/>
      <c r="Q376" s="122"/>
      <c r="R376" s="125"/>
      <c r="S376" s="125"/>
      <c r="T376" s="125"/>
      <c r="U376" s="125"/>
      <c r="V376" s="125"/>
      <c r="W376" s="125"/>
      <c r="X376" s="126"/>
      <c r="AI376" s="122"/>
      <c r="BA376" s="63"/>
    </row>
    <row r="377" spans="1:53" s="61" customFormat="1">
      <c r="A377" s="150"/>
      <c r="B377" s="152"/>
      <c r="C377" s="151"/>
      <c r="D377" s="44"/>
      <c r="E377" s="44"/>
      <c r="F377" s="55"/>
      <c r="G377" s="55"/>
      <c r="Q377" s="122"/>
      <c r="R377" s="125"/>
      <c r="S377" s="125"/>
      <c r="T377" s="125"/>
      <c r="U377" s="125"/>
      <c r="V377" s="125"/>
      <c r="W377" s="125"/>
      <c r="X377" s="126"/>
      <c r="AI377" s="122"/>
      <c r="BA377" s="63"/>
    </row>
    <row r="378" spans="1:53" s="61" customFormat="1">
      <c r="A378" s="150"/>
      <c r="B378" s="152"/>
      <c r="C378" s="151"/>
      <c r="D378" s="44"/>
      <c r="E378" s="44"/>
      <c r="F378" s="55"/>
      <c r="G378" s="55"/>
      <c r="Q378" s="122"/>
      <c r="R378" s="125"/>
      <c r="S378" s="125"/>
      <c r="T378" s="125"/>
      <c r="U378" s="125"/>
      <c r="V378" s="125"/>
      <c r="W378" s="125"/>
      <c r="X378" s="126"/>
      <c r="AI378" s="122"/>
      <c r="BA378" s="63"/>
    </row>
    <row r="379" spans="1:53" s="61" customFormat="1">
      <c r="A379" s="150"/>
      <c r="B379" s="152"/>
      <c r="C379" s="151"/>
      <c r="D379" s="44"/>
      <c r="E379" s="44"/>
      <c r="F379" s="55"/>
      <c r="G379" s="55"/>
      <c r="Q379" s="122"/>
      <c r="R379" s="125"/>
      <c r="S379" s="125"/>
      <c r="T379" s="125"/>
      <c r="U379" s="125"/>
      <c r="V379" s="125"/>
      <c r="W379" s="125"/>
      <c r="X379" s="126"/>
      <c r="AI379" s="122"/>
      <c r="BA379" s="63"/>
    </row>
    <row r="380" spans="1:53" s="61" customFormat="1">
      <c r="A380" s="150"/>
      <c r="B380" s="152"/>
      <c r="C380" s="151"/>
      <c r="D380" s="44"/>
      <c r="E380" s="44"/>
      <c r="F380" s="55"/>
      <c r="G380" s="55"/>
      <c r="Q380" s="122"/>
      <c r="R380" s="125"/>
      <c r="S380" s="125"/>
      <c r="T380" s="125"/>
      <c r="U380" s="125"/>
      <c r="V380" s="125"/>
      <c r="W380" s="125"/>
      <c r="X380" s="126"/>
      <c r="AI380" s="122"/>
      <c r="BA380" s="63"/>
    </row>
    <row r="381" spans="1:53" s="61" customFormat="1">
      <c r="A381" s="150"/>
      <c r="B381" s="152"/>
      <c r="C381" s="151"/>
      <c r="D381" s="44"/>
      <c r="E381" s="44"/>
      <c r="F381" s="55"/>
      <c r="G381" s="55"/>
      <c r="Q381" s="122"/>
      <c r="R381" s="125"/>
      <c r="S381" s="125"/>
      <c r="T381" s="125"/>
      <c r="U381" s="125"/>
      <c r="V381" s="125"/>
      <c r="W381" s="125"/>
      <c r="X381" s="126"/>
      <c r="AI381" s="122"/>
      <c r="BA381" s="63"/>
    </row>
    <row r="382" spans="1:53" s="61" customFormat="1">
      <c r="A382" s="150"/>
      <c r="B382" s="152"/>
      <c r="C382" s="151"/>
      <c r="D382" s="44"/>
      <c r="E382" s="44"/>
      <c r="F382" s="55"/>
      <c r="G382" s="55"/>
      <c r="Q382" s="122"/>
      <c r="R382" s="125"/>
      <c r="S382" s="125"/>
      <c r="T382" s="125"/>
      <c r="U382" s="125"/>
      <c r="V382" s="125"/>
      <c r="W382" s="125"/>
      <c r="X382" s="126"/>
      <c r="AI382" s="122"/>
      <c r="BA382" s="63"/>
    </row>
    <row r="383" spans="1:53" s="61" customFormat="1">
      <c r="A383" s="150"/>
      <c r="B383" s="152"/>
      <c r="C383" s="151"/>
      <c r="D383" s="44"/>
      <c r="E383" s="44"/>
      <c r="F383" s="55"/>
      <c r="G383" s="55"/>
      <c r="Q383" s="122"/>
      <c r="R383" s="125"/>
      <c r="S383" s="125"/>
      <c r="T383" s="125"/>
      <c r="U383" s="125"/>
      <c r="V383" s="125"/>
      <c r="W383" s="125"/>
      <c r="X383" s="126"/>
      <c r="AI383" s="122"/>
      <c r="BA383" s="63"/>
    </row>
    <row r="384" spans="1:53" s="61" customFormat="1">
      <c r="A384" s="150"/>
      <c r="B384" s="152"/>
      <c r="C384" s="151"/>
      <c r="D384" s="44"/>
      <c r="E384" s="44"/>
      <c r="F384" s="55"/>
      <c r="G384" s="55"/>
      <c r="Q384" s="122"/>
      <c r="R384" s="125"/>
      <c r="S384" s="125"/>
      <c r="T384" s="125"/>
      <c r="U384" s="125"/>
      <c r="V384" s="125"/>
      <c r="W384" s="125"/>
      <c r="X384" s="126"/>
      <c r="AI384" s="122"/>
      <c r="BA384" s="63"/>
    </row>
    <row r="385" spans="1:53" s="61" customFormat="1">
      <c r="A385" s="150"/>
      <c r="B385" s="152"/>
      <c r="C385" s="151"/>
      <c r="D385" s="44"/>
      <c r="E385" s="44"/>
      <c r="F385" s="55"/>
      <c r="G385" s="55"/>
      <c r="Q385" s="122"/>
      <c r="R385" s="125"/>
      <c r="S385" s="125"/>
      <c r="T385" s="125"/>
      <c r="U385" s="125"/>
      <c r="V385" s="125"/>
      <c r="W385" s="125"/>
      <c r="X385" s="126"/>
      <c r="AI385" s="122"/>
      <c r="BA385" s="63"/>
    </row>
    <row r="386" spans="1:53" s="61" customFormat="1">
      <c r="A386" s="150"/>
      <c r="B386" s="152"/>
      <c r="C386" s="151"/>
      <c r="D386" s="44"/>
      <c r="E386" s="44"/>
      <c r="F386" s="55"/>
      <c r="G386" s="55"/>
      <c r="Q386" s="122"/>
      <c r="R386" s="125"/>
      <c r="S386" s="125"/>
      <c r="T386" s="125"/>
      <c r="U386" s="125"/>
      <c r="V386" s="125"/>
      <c r="W386" s="125"/>
      <c r="X386" s="126"/>
      <c r="AI386" s="122"/>
      <c r="BA386" s="63"/>
    </row>
    <row r="387" spans="1:53" s="61" customFormat="1">
      <c r="A387" s="150"/>
      <c r="B387" s="152"/>
      <c r="C387" s="151"/>
      <c r="D387" s="44"/>
      <c r="E387" s="44"/>
      <c r="F387" s="55"/>
      <c r="G387" s="55"/>
      <c r="Q387" s="122"/>
      <c r="R387" s="125"/>
      <c r="S387" s="125"/>
      <c r="T387" s="125"/>
      <c r="U387" s="125"/>
      <c r="V387" s="125"/>
      <c r="W387" s="125"/>
      <c r="X387" s="126"/>
      <c r="AI387" s="122"/>
      <c r="BA387" s="63"/>
    </row>
    <row r="388" spans="1:53" s="61" customFormat="1">
      <c r="A388" s="150"/>
      <c r="B388" s="152"/>
      <c r="C388" s="151"/>
      <c r="D388" s="44"/>
      <c r="E388" s="44"/>
      <c r="F388" s="55"/>
      <c r="G388" s="55"/>
      <c r="Q388" s="122"/>
      <c r="R388" s="125"/>
      <c r="S388" s="125"/>
      <c r="T388" s="125"/>
      <c r="U388" s="125"/>
      <c r="V388" s="125"/>
      <c r="W388" s="125"/>
      <c r="X388" s="126"/>
      <c r="AI388" s="122"/>
      <c r="BA388" s="63"/>
    </row>
    <row r="389" spans="1:53" s="61" customFormat="1">
      <c r="A389" s="150"/>
      <c r="B389" s="152"/>
      <c r="C389" s="151"/>
      <c r="D389" s="44"/>
      <c r="E389" s="44"/>
      <c r="F389" s="55"/>
      <c r="G389" s="55"/>
      <c r="Q389" s="122"/>
      <c r="R389" s="125"/>
      <c r="S389" s="125"/>
      <c r="T389" s="125"/>
      <c r="U389" s="125"/>
      <c r="V389" s="125"/>
      <c r="W389" s="125"/>
      <c r="X389" s="126"/>
      <c r="AI389" s="122"/>
      <c r="BA389" s="63"/>
    </row>
    <row r="390" spans="1:53" s="61" customFormat="1">
      <c r="A390" s="150"/>
      <c r="B390" s="152"/>
      <c r="C390" s="151"/>
      <c r="D390" s="44"/>
      <c r="E390" s="44"/>
      <c r="F390" s="55"/>
      <c r="G390" s="55"/>
      <c r="Q390" s="122"/>
      <c r="R390" s="125"/>
      <c r="S390" s="125"/>
      <c r="T390" s="125"/>
      <c r="U390" s="125"/>
      <c r="V390" s="125"/>
      <c r="W390" s="125"/>
      <c r="X390" s="126"/>
      <c r="AI390" s="122"/>
      <c r="BA390" s="63"/>
    </row>
    <row r="391" spans="1:53" s="61" customFormat="1">
      <c r="A391" s="150"/>
      <c r="B391" s="152"/>
      <c r="C391" s="151"/>
      <c r="D391" s="44"/>
      <c r="E391" s="44"/>
      <c r="F391" s="55"/>
      <c r="G391" s="55"/>
      <c r="Q391" s="122"/>
      <c r="R391" s="125"/>
      <c r="S391" s="125"/>
      <c r="T391" s="125"/>
      <c r="U391" s="125"/>
      <c r="V391" s="125"/>
      <c r="W391" s="125"/>
      <c r="X391" s="126"/>
      <c r="AI391" s="122"/>
      <c r="BA391" s="63"/>
    </row>
    <row r="392" spans="1:53" s="61" customFormat="1">
      <c r="A392" s="150"/>
      <c r="B392" s="152"/>
      <c r="C392" s="151"/>
      <c r="D392" s="44"/>
      <c r="E392" s="44"/>
      <c r="F392" s="55"/>
      <c r="G392" s="55"/>
      <c r="Q392" s="122"/>
      <c r="R392" s="125"/>
      <c r="S392" s="125"/>
      <c r="T392" s="125"/>
      <c r="U392" s="125"/>
      <c r="V392" s="125"/>
      <c r="W392" s="125"/>
      <c r="X392" s="126"/>
      <c r="AI392" s="122"/>
      <c r="BA392" s="63"/>
    </row>
    <row r="393" spans="1:53" s="61" customFormat="1">
      <c r="A393" s="150"/>
      <c r="B393" s="152"/>
      <c r="C393" s="151"/>
      <c r="D393" s="44"/>
      <c r="E393" s="44"/>
      <c r="F393" s="55"/>
      <c r="G393" s="55"/>
      <c r="Q393" s="122"/>
      <c r="R393" s="125"/>
      <c r="S393" s="125"/>
      <c r="T393" s="125"/>
      <c r="U393" s="125"/>
      <c r="V393" s="125"/>
      <c r="W393" s="125"/>
      <c r="X393" s="126"/>
      <c r="AI393" s="122"/>
      <c r="BA393" s="63"/>
    </row>
    <row r="394" spans="1:53" s="61" customFormat="1">
      <c r="A394" s="150"/>
      <c r="B394" s="152"/>
      <c r="C394" s="151"/>
      <c r="D394" s="44"/>
      <c r="E394" s="44"/>
      <c r="F394" s="55"/>
      <c r="G394" s="55"/>
      <c r="Q394" s="122"/>
      <c r="R394" s="125"/>
      <c r="S394" s="125"/>
      <c r="T394" s="125"/>
      <c r="U394" s="125"/>
      <c r="V394" s="125"/>
      <c r="W394" s="125"/>
      <c r="X394" s="126"/>
      <c r="AI394" s="122"/>
      <c r="BA394" s="63"/>
    </row>
    <row r="395" spans="1:53" s="61" customFormat="1">
      <c r="A395" s="150"/>
      <c r="B395" s="152"/>
      <c r="C395" s="151"/>
      <c r="D395" s="44"/>
      <c r="E395" s="44"/>
      <c r="F395" s="55"/>
      <c r="G395" s="55"/>
      <c r="Q395" s="122"/>
      <c r="R395" s="125"/>
      <c r="S395" s="125"/>
      <c r="T395" s="125"/>
      <c r="U395" s="125"/>
      <c r="V395" s="125"/>
      <c r="W395" s="125"/>
      <c r="X395" s="126"/>
      <c r="AI395" s="122"/>
      <c r="BA395" s="63"/>
    </row>
    <row r="396" spans="1:53" s="61" customFormat="1">
      <c r="A396" s="150"/>
      <c r="B396" s="152"/>
      <c r="C396" s="151"/>
      <c r="D396" s="44"/>
      <c r="E396" s="44"/>
      <c r="F396" s="55"/>
      <c r="G396" s="55"/>
      <c r="Q396" s="122"/>
      <c r="R396" s="125"/>
      <c r="S396" s="125"/>
      <c r="T396" s="125"/>
      <c r="U396" s="125"/>
      <c r="V396" s="125"/>
      <c r="W396" s="125"/>
      <c r="X396" s="126"/>
      <c r="AI396" s="122"/>
      <c r="BA396" s="63"/>
    </row>
    <row r="397" spans="1:53" s="61" customFormat="1">
      <c r="A397" s="150"/>
      <c r="B397" s="152"/>
      <c r="C397" s="151"/>
      <c r="D397" s="44"/>
      <c r="E397" s="44"/>
      <c r="F397" s="55"/>
      <c r="G397" s="55"/>
      <c r="Q397" s="122"/>
      <c r="R397" s="125"/>
      <c r="S397" s="125"/>
      <c r="T397" s="125"/>
      <c r="U397" s="125"/>
      <c r="V397" s="125"/>
      <c r="W397" s="125"/>
      <c r="X397" s="126"/>
      <c r="AI397" s="122"/>
      <c r="BA397" s="63"/>
    </row>
    <row r="398" spans="1:53" s="61" customFormat="1">
      <c r="A398" s="150"/>
      <c r="B398" s="152"/>
      <c r="C398" s="151"/>
      <c r="D398" s="44"/>
      <c r="E398" s="44"/>
      <c r="F398" s="55"/>
      <c r="G398" s="55"/>
      <c r="Q398" s="122"/>
      <c r="R398" s="125"/>
      <c r="S398" s="125"/>
      <c r="T398" s="125"/>
      <c r="U398" s="125"/>
      <c r="V398" s="125"/>
      <c r="W398" s="125"/>
      <c r="X398" s="126"/>
      <c r="AI398" s="122"/>
      <c r="BA398" s="63"/>
    </row>
    <row r="399" spans="1:53" s="61" customFormat="1">
      <c r="A399" s="150"/>
      <c r="B399" s="152"/>
      <c r="C399" s="151"/>
      <c r="D399" s="44"/>
      <c r="E399" s="44"/>
      <c r="F399" s="55"/>
      <c r="G399" s="55"/>
      <c r="Q399" s="122"/>
      <c r="R399" s="125"/>
      <c r="S399" s="125"/>
      <c r="T399" s="125"/>
      <c r="U399" s="125"/>
      <c r="V399" s="125"/>
      <c r="W399" s="125"/>
      <c r="X399" s="126"/>
      <c r="AI399" s="122"/>
      <c r="BA399" s="63"/>
    </row>
    <row r="400" spans="1:53" s="61" customFormat="1">
      <c r="A400" s="150"/>
      <c r="B400" s="152"/>
      <c r="C400" s="151"/>
      <c r="D400" s="44"/>
      <c r="E400" s="44"/>
      <c r="F400" s="55"/>
      <c r="G400" s="55"/>
      <c r="Q400" s="122"/>
      <c r="R400" s="125"/>
      <c r="S400" s="125"/>
      <c r="T400" s="125"/>
      <c r="U400" s="125"/>
      <c r="V400" s="125"/>
      <c r="W400" s="125"/>
      <c r="X400" s="126"/>
      <c r="AI400" s="122"/>
      <c r="BA400" s="63"/>
    </row>
    <row r="401" spans="1:53" s="61" customFormat="1">
      <c r="A401" s="150"/>
      <c r="B401" s="152"/>
      <c r="C401" s="151"/>
      <c r="D401" s="44"/>
      <c r="E401" s="44"/>
      <c r="F401" s="55"/>
      <c r="G401" s="55"/>
      <c r="Q401" s="122"/>
      <c r="R401" s="125"/>
      <c r="S401" s="125"/>
      <c r="T401" s="125"/>
      <c r="U401" s="125"/>
      <c r="V401" s="125"/>
      <c r="W401" s="125"/>
      <c r="X401" s="126"/>
      <c r="AI401" s="122"/>
      <c r="BA401" s="63"/>
    </row>
    <row r="402" spans="1:53" s="61" customFormat="1">
      <c r="A402" s="150"/>
      <c r="B402" s="152"/>
      <c r="C402" s="151"/>
      <c r="D402" s="44"/>
      <c r="E402" s="44"/>
      <c r="F402" s="55"/>
      <c r="G402" s="55"/>
      <c r="Q402" s="122"/>
      <c r="R402" s="125"/>
      <c r="S402" s="125"/>
      <c r="T402" s="125"/>
      <c r="U402" s="125"/>
      <c r="V402" s="125"/>
      <c r="W402" s="125"/>
      <c r="X402" s="126"/>
      <c r="AI402" s="122"/>
      <c r="BA402" s="63"/>
    </row>
    <row r="403" spans="1:53" s="61" customFormat="1">
      <c r="A403" s="150"/>
      <c r="B403" s="152"/>
      <c r="C403" s="151"/>
      <c r="D403" s="44"/>
      <c r="E403" s="44"/>
      <c r="F403" s="55"/>
      <c r="G403" s="55"/>
      <c r="Q403" s="122"/>
      <c r="R403" s="125"/>
      <c r="S403" s="125"/>
      <c r="T403" s="125"/>
      <c r="U403" s="125"/>
      <c r="V403" s="125"/>
      <c r="W403" s="125"/>
      <c r="X403" s="126"/>
      <c r="AI403" s="122"/>
      <c r="BA403" s="63"/>
    </row>
    <row r="404" spans="1:53" s="61" customFormat="1">
      <c r="A404" s="150"/>
      <c r="B404" s="152"/>
      <c r="C404" s="151"/>
      <c r="D404" s="44"/>
      <c r="E404" s="44"/>
      <c r="F404" s="55"/>
      <c r="G404" s="55"/>
      <c r="Q404" s="122"/>
      <c r="R404" s="125"/>
      <c r="S404" s="125"/>
      <c r="T404" s="125"/>
      <c r="U404" s="125"/>
      <c r="V404" s="125"/>
      <c r="W404" s="125"/>
      <c r="X404" s="126"/>
      <c r="AI404" s="122"/>
      <c r="BA404" s="63"/>
    </row>
    <row r="405" spans="1:53" s="61" customFormat="1">
      <c r="A405" s="150"/>
      <c r="B405" s="152"/>
      <c r="C405" s="151"/>
      <c r="D405" s="44"/>
      <c r="E405" s="44"/>
      <c r="F405" s="55"/>
      <c r="G405" s="55"/>
      <c r="Q405" s="122"/>
      <c r="R405" s="125"/>
      <c r="S405" s="125"/>
      <c r="T405" s="125"/>
      <c r="U405" s="125"/>
      <c r="V405" s="125"/>
      <c r="W405" s="125"/>
      <c r="X405" s="126"/>
      <c r="AI405" s="122"/>
      <c r="BA405" s="63"/>
    </row>
    <row r="406" spans="1:53" s="61" customFormat="1">
      <c r="A406" s="150"/>
      <c r="B406" s="152"/>
      <c r="C406" s="151"/>
      <c r="D406" s="44"/>
      <c r="E406" s="44"/>
      <c r="F406" s="55"/>
      <c r="G406" s="55"/>
      <c r="Q406" s="122"/>
      <c r="R406" s="125"/>
      <c r="S406" s="125"/>
      <c r="T406" s="125"/>
      <c r="U406" s="125"/>
      <c r="V406" s="125"/>
      <c r="W406" s="125"/>
      <c r="X406" s="126"/>
      <c r="AI406" s="122"/>
      <c r="BA406" s="63"/>
    </row>
    <row r="407" spans="1:53" s="61" customFormat="1">
      <c r="A407" s="150"/>
      <c r="B407" s="152"/>
      <c r="C407" s="151"/>
      <c r="D407" s="44"/>
      <c r="E407" s="44"/>
      <c r="F407" s="55"/>
      <c r="G407" s="55"/>
      <c r="Q407" s="122"/>
      <c r="R407" s="125"/>
      <c r="S407" s="125"/>
      <c r="T407" s="125"/>
      <c r="U407" s="125"/>
      <c r="V407" s="125"/>
      <c r="W407" s="125"/>
      <c r="X407" s="126"/>
      <c r="AI407" s="122"/>
      <c r="BA407" s="63"/>
    </row>
    <row r="408" spans="1:53" s="61" customFormat="1">
      <c r="A408" s="150"/>
      <c r="B408" s="152"/>
      <c r="C408" s="151"/>
      <c r="D408" s="44"/>
      <c r="E408" s="44"/>
      <c r="F408" s="55"/>
      <c r="G408" s="55"/>
      <c r="Q408" s="122"/>
      <c r="R408" s="125"/>
      <c r="S408" s="125"/>
      <c r="T408" s="125"/>
      <c r="U408" s="125"/>
      <c r="V408" s="125"/>
      <c r="W408" s="125"/>
      <c r="X408" s="126"/>
      <c r="AI408" s="122"/>
      <c r="BA408" s="63"/>
    </row>
    <row r="409" spans="1:53" s="61" customFormat="1">
      <c r="A409" s="150"/>
      <c r="B409" s="152"/>
      <c r="C409" s="151"/>
      <c r="D409" s="44"/>
      <c r="E409" s="44"/>
      <c r="F409" s="55"/>
      <c r="G409" s="55"/>
      <c r="Q409" s="122"/>
      <c r="R409" s="125"/>
      <c r="S409" s="125"/>
      <c r="T409" s="125"/>
      <c r="U409" s="125"/>
      <c r="V409" s="125"/>
      <c r="W409" s="125"/>
      <c r="X409" s="126"/>
      <c r="AI409" s="122"/>
      <c r="BA409" s="63"/>
    </row>
    <row r="410" spans="1:53" s="61" customFormat="1">
      <c r="A410" s="150"/>
      <c r="B410" s="152"/>
      <c r="C410" s="151"/>
      <c r="D410" s="44"/>
      <c r="E410" s="44"/>
      <c r="F410" s="55"/>
      <c r="G410" s="55"/>
      <c r="Q410" s="122"/>
      <c r="R410" s="125"/>
      <c r="S410" s="125"/>
      <c r="T410" s="125"/>
      <c r="U410" s="125"/>
      <c r="V410" s="125"/>
      <c r="W410" s="125"/>
      <c r="X410" s="126"/>
      <c r="AI410" s="122"/>
      <c r="BA410" s="63"/>
    </row>
    <row r="411" spans="1:53" s="61" customFormat="1">
      <c r="A411" s="150"/>
      <c r="B411" s="152"/>
      <c r="C411" s="151"/>
      <c r="D411" s="44"/>
      <c r="E411" s="44"/>
      <c r="F411" s="55"/>
      <c r="G411" s="55"/>
      <c r="Q411" s="122"/>
      <c r="R411" s="125"/>
      <c r="S411" s="125"/>
      <c r="T411" s="125"/>
      <c r="U411" s="125"/>
      <c r="V411" s="125"/>
      <c r="W411" s="125"/>
      <c r="X411" s="126"/>
      <c r="AI411" s="122"/>
      <c r="BA411" s="63"/>
    </row>
    <row r="412" spans="1:53" s="61" customFormat="1">
      <c r="A412" s="150"/>
      <c r="B412" s="152"/>
      <c r="C412" s="151"/>
      <c r="D412" s="44"/>
      <c r="E412" s="44"/>
      <c r="F412" s="55"/>
      <c r="G412" s="55"/>
      <c r="Q412" s="122"/>
      <c r="R412" s="125"/>
      <c r="S412" s="125"/>
      <c r="T412" s="125"/>
      <c r="U412" s="125"/>
      <c r="V412" s="125"/>
      <c r="W412" s="125"/>
      <c r="X412" s="126"/>
      <c r="AI412" s="122"/>
      <c r="BA412" s="63"/>
    </row>
    <row r="413" spans="1:53" s="61" customFormat="1">
      <c r="A413" s="150"/>
      <c r="B413" s="152"/>
      <c r="C413" s="151"/>
      <c r="D413" s="44"/>
      <c r="E413" s="44"/>
      <c r="F413" s="55"/>
      <c r="G413" s="55"/>
      <c r="Q413" s="122"/>
      <c r="R413" s="125"/>
      <c r="S413" s="125"/>
      <c r="T413" s="125"/>
      <c r="U413" s="125"/>
      <c r="V413" s="125"/>
      <c r="W413" s="125"/>
      <c r="X413" s="126"/>
      <c r="AI413" s="122"/>
      <c r="BA413" s="63"/>
    </row>
    <row r="414" spans="1:53" s="61" customFormat="1">
      <c r="A414" s="150"/>
      <c r="B414" s="152"/>
      <c r="C414" s="151"/>
      <c r="D414" s="44"/>
      <c r="E414" s="44"/>
      <c r="F414" s="55"/>
      <c r="G414" s="55"/>
      <c r="Q414" s="122"/>
      <c r="R414" s="125"/>
      <c r="S414" s="125"/>
      <c r="T414" s="125"/>
      <c r="U414" s="125"/>
      <c r="V414" s="125"/>
      <c r="W414" s="125"/>
      <c r="X414" s="126"/>
      <c r="AI414" s="122"/>
      <c r="BA414" s="63"/>
    </row>
    <row r="415" spans="1:53" s="61" customFormat="1">
      <c r="A415" s="150"/>
      <c r="B415" s="152"/>
      <c r="C415" s="151"/>
      <c r="D415" s="44"/>
      <c r="E415" s="44"/>
      <c r="F415" s="55"/>
      <c r="G415" s="55"/>
      <c r="Q415" s="122"/>
      <c r="R415" s="125"/>
      <c r="S415" s="125"/>
      <c r="T415" s="125"/>
      <c r="U415" s="125"/>
      <c r="V415" s="125"/>
      <c r="W415" s="125"/>
      <c r="X415" s="126"/>
      <c r="AI415" s="122"/>
      <c r="BA415" s="63"/>
    </row>
    <row r="416" spans="1:53" s="61" customFormat="1">
      <c r="A416" s="150"/>
      <c r="B416" s="152"/>
      <c r="C416" s="151"/>
      <c r="D416" s="44"/>
      <c r="E416" s="44"/>
      <c r="F416" s="55"/>
      <c r="G416" s="55"/>
      <c r="Q416" s="122"/>
      <c r="R416" s="125"/>
      <c r="S416" s="125"/>
      <c r="T416" s="125"/>
      <c r="U416" s="125"/>
      <c r="V416" s="125"/>
      <c r="W416" s="125"/>
      <c r="X416" s="126"/>
      <c r="AI416" s="122"/>
      <c r="BA416" s="63"/>
    </row>
    <row r="417" spans="1:53" s="61" customFormat="1">
      <c r="A417" s="150"/>
      <c r="B417" s="152"/>
      <c r="C417" s="151"/>
      <c r="D417" s="44"/>
      <c r="E417" s="44"/>
      <c r="F417" s="55"/>
      <c r="G417" s="55"/>
      <c r="Q417" s="122"/>
      <c r="R417" s="125"/>
      <c r="S417" s="125"/>
      <c r="T417" s="125"/>
      <c r="U417" s="125"/>
      <c r="V417" s="125"/>
      <c r="W417" s="125"/>
      <c r="X417" s="126"/>
      <c r="AI417" s="122"/>
      <c r="BA417" s="63"/>
    </row>
    <row r="418" spans="1:53" s="61" customFormat="1">
      <c r="A418" s="150"/>
      <c r="B418" s="153"/>
      <c r="C418" s="154"/>
      <c r="D418" s="149"/>
      <c r="E418" s="149"/>
      <c r="F418" s="55"/>
      <c r="G418" s="55"/>
      <c r="Q418" s="122"/>
      <c r="R418" s="125"/>
      <c r="S418" s="125"/>
      <c r="T418" s="125"/>
      <c r="U418" s="125"/>
      <c r="V418" s="125"/>
      <c r="W418" s="125"/>
      <c r="X418" s="126"/>
      <c r="AI418" s="122"/>
      <c r="BA418" s="63"/>
    </row>
    <row r="419" spans="1:53" s="61" customFormat="1">
      <c r="A419" s="150"/>
      <c r="B419" s="153"/>
      <c r="C419" s="154"/>
      <c r="D419" s="149"/>
      <c r="E419" s="149"/>
      <c r="F419" s="55"/>
      <c r="G419" s="55"/>
      <c r="Q419" s="122"/>
      <c r="R419" s="125"/>
      <c r="S419" s="125"/>
      <c r="T419" s="125"/>
      <c r="U419" s="125"/>
      <c r="V419" s="125"/>
      <c r="W419" s="125"/>
      <c r="X419" s="126"/>
      <c r="AI419" s="122"/>
      <c r="BA419" s="63"/>
    </row>
    <row r="420" spans="1:53" s="61" customFormat="1">
      <c r="A420" s="150"/>
      <c r="B420" s="153"/>
      <c r="C420" s="154"/>
      <c r="D420" s="149"/>
      <c r="E420" s="149"/>
      <c r="F420" s="55"/>
      <c r="G420" s="55"/>
      <c r="Q420" s="122"/>
      <c r="R420" s="125"/>
      <c r="S420" s="125"/>
      <c r="T420" s="125"/>
      <c r="U420" s="125"/>
      <c r="V420" s="125"/>
      <c r="W420" s="125"/>
      <c r="X420" s="126"/>
      <c r="AI420" s="122"/>
      <c r="BA420" s="63"/>
    </row>
    <row r="421" spans="1:53" s="61" customFormat="1">
      <c r="A421" s="150"/>
      <c r="B421" s="153"/>
      <c r="C421" s="154"/>
      <c r="D421" s="149"/>
      <c r="E421" s="149"/>
      <c r="F421" s="55"/>
      <c r="G421" s="55"/>
      <c r="Q421" s="122"/>
      <c r="R421" s="125"/>
      <c r="S421" s="125"/>
      <c r="T421" s="125"/>
      <c r="U421" s="125"/>
      <c r="V421" s="125"/>
      <c r="W421" s="125"/>
      <c r="X421" s="126"/>
      <c r="AI421" s="122"/>
      <c r="BA421" s="63"/>
    </row>
    <row r="422" spans="1:53" s="61" customFormat="1">
      <c r="A422" s="150"/>
      <c r="B422" s="63"/>
      <c r="C422" s="63"/>
      <c r="D422" s="63"/>
      <c r="E422" s="128"/>
      <c r="F422" s="55"/>
      <c r="G422" s="55"/>
      <c r="Q422" s="122"/>
      <c r="R422" s="125"/>
      <c r="S422" s="125"/>
      <c r="T422" s="125"/>
      <c r="U422" s="125"/>
      <c r="V422" s="125"/>
      <c r="W422" s="125"/>
      <c r="X422" s="126"/>
      <c r="AI422" s="122"/>
      <c r="BA422" s="63"/>
    </row>
    <row r="423" spans="1:53" s="61" customFormat="1">
      <c r="A423" s="150"/>
      <c r="B423" s="63"/>
      <c r="C423" s="63"/>
      <c r="D423" s="63"/>
      <c r="E423" s="128"/>
      <c r="F423" s="55"/>
      <c r="G423" s="55"/>
      <c r="Q423" s="122"/>
      <c r="R423" s="125"/>
      <c r="S423" s="125"/>
      <c r="T423" s="125"/>
      <c r="U423" s="125"/>
      <c r="V423" s="125"/>
      <c r="W423" s="125"/>
      <c r="X423" s="126"/>
      <c r="AI423" s="122"/>
      <c r="BA423" s="63"/>
    </row>
    <row r="424" spans="1:53" s="61" customFormat="1">
      <c r="A424" s="150"/>
      <c r="B424" s="63"/>
      <c r="C424" s="63"/>
      <c r="D424" s="63"/>
      <c r="E424" s="128"/>
      <c r="F424" s="55"/>
      <c r="G424" s="55"/>
      <c r="Q424" s="122"/>
      <c r="R424" s="125"/>
      <c r="S424" s="125"/>
      <c r="T424" s="125"/>
      <c r="U424" s="125"/>
      <c r="V424" s="125"/>
      <c r="W424" s="125"/>
      <c r="X424" s="126"/>
      <c r="AI424" s="122"/>
      <c r="BA424" s="63"/>
    </row>
    <row r="425" spans="1:53" s="61" customFormat="1">
      <c r="A425" s="150"/>
      <c r="B425" s="63"/>
      <c r="C425" s="63"/>
      <c r="D425" s="63"/>
      <c r="E425" s="128"/>
      <c r="F425" s="55"/>
      <c r="G425" s="55"/>
      <c r="Q425" s="122"/>
      <c r="R425" s="125"/>
      <c r="S425" s="125"/>
      <c r="T425" s="125"/>
      <c r="U425" s="125"/>
      <c r="V425" s="125"/>
      <c r="W425" s="125"/>
      <c r="X425" s="126"/>
      <c r="AI425" s="122"/>
      <c r="BA425" s="63"/>
    </row>
    <row r="426" spans="1:53" s="61" customFormat="1">
      <c r="A426" s="150"/>
      <c r="B426" s="63"/>
      <c r="C426" s="63"/>
      <c r="D426" s="63"/>
      <c r="E426" s="128"/>
      <c r="F426" s="55"/>
      <c r="G426" s="55"/>
      <c r="Q426" s="122"/>
      <c r="R426" s="125"/>
      <c r="S426" s="125"/>
      <c r="T426" s="125"/>
      <c r="U426" s="125"/>
      <c r="V426" s="125"/>
      <c r="W426" s="125"/>
      <c r="X426" s="126"/>
      <c r="AI426" s="122"/>
      <c r="BA426" s="63"/>
    </row>
    <row r="427" spans="1:53" s="61" customFormat="1">
      <c r="A427" s="150"/>
      <c r="B427" s="63"/>
      <c r="C427" s="63"/>
      <c r="D427" s="63"/>
      <c r="E427" s="128"/>
      <c r="F427" s="55"/>
      <c r="G427" s="55"/>
      <c r="Q427" s="122"/>
      <c r="R427" s="125"/>
      <c r="S427" s="125"/>
      <c r="T427" s="125"/>
      <c r="U427" s="125"/>
      <c r="V427" s="125"/>
      <c r="W427" s="125"/>
      <c r="X427" s="126"/>
      <c r="AI427" s="122"/>
      <c r="BA427" s="63"/>
    </row>
    <row r="428" spans="1:53" s="61" customFormat="1">
      <c r="A428" s="150"/>
      <c r="B428" s="63"/>
      <c r="C428" s="63"/>
      <c r="D428" s="63"/>
      <c r="E428" s="128"/>
      <c r="F428" s="55"/>
      <c r="G428" s="55"/>
      <c r="Q428" s="122"/>
      <c r="R428" s="125"/>
      <c r="S428" s="125"/>
      <c r="T428" s="125"/>
      <c r="U428" s="125"/>
      <c r="V428" s="125"/>
      <c r="W428" s="125"/>
      <c r="X428" s="126"/>
      <c r="AI428" s="122"/>
      <c r="BA428" s="63"/>
    </row>
    <row r="429" spans="1:53" s="61" customFormat="1">
      <c r="A429" s="150"/>
      <c r="B429" s="63"/>
      <c r="C429" s="63"/>
      <c r="D429" s="63"/>
      <c r="E429" s="128"/>
      <c r="F429" s="55"/>
      <c r="G429" s="55"/>
      <c r="Q429" s="122"/>
      <c r="R429" s="125"/>
      <c r="S429" s="125"/>
      <c r="T429" s="125"/>
      <c r="U429" s="125"/>
      <c r="V429" s="125"/>
      <c r="W429" s="125"/>
      <c r="X429" s="126"/>
      <c r="AI429" s="122"/>
      <c r="BA429" s="63"/>
    </row>
    <row r="430" spans="1:53" s="61" customFormat="1">
      <c r="A430" s="150"/>
      <c r="B430" s="63"/>
      <c r="C430" s="63"/>
      <c r="D430" s="63"/>
      <c r="E430" s="128"/>
      <c r="F430" s="55"/>
      <c r="G430" s="55"/>
      <c r="Q430" s="122"/>
      <c r="R430" s="125"/>
      <c r="S430" s="125"/>
      <c r="T430" s="125"/>
      <c r="U430" s="125"/>
      <c r="V430" s="125"/>
      <c r="W430" s="125"/>
      <c r="X430" s="126"/>
      <c r="AI430" s="122"/>
      <c r="BA430" s="63"/>
    </row>
    <row r="431" spans="1:53" s="61" customFormat="1">
      <c r="A431" s="150"/>
      <c r="B431" s="63"/>
      <c r="C431" s="63"/>
      <c r="D431" s="63"/>
      <c r="E431" s="128"/>
      <c r="F431" s="55"/>
      <c r="G431" s="55"/>
      <c r="Q431" s="122"/>
      <c r="R431" s="125"/>
      <c r="S431" s="125"/>
      <c r="T431" s="125"/>
      <c r="U431" s="125"/>
      <c r="V431" s="125"/>
      <c r="W431" s="125"/>
      <c r="X431" s="126"/>
      <c r="AI431" s="122"/>
      <c r="BA431" s="63"/>
    </row>
    <row r="432" spans="1:53" s="61" customFormat="1">
      <c r="A432" s="150"/>
      <c r="B432" s="63"/>
      <c r="C432" s="63"/>
      <c r="D432" s="63"/>
      <c r="E432" s="128"/>
      <c r="F432" s="55"/>
      <c r="G432" s="55"/>
      <c r="Q432" s="122"/>
      <c r="R432" s="125"/>
      <c r="S432" s="125"/>
      <c r="T432" s="125"/>
      <c r="U432" s="125"/>
      <c r="V432" s="125"/>
      <c r="W432" s="125"/>
      <c r="X432" s="126"/>
      <c r="AI432" s="122"/>
      <c r="BA432" s="63"/>
    </row>
    <row r="433" spans="1:53" s="61" customFormat="1">
      <c r="A433" s="150"/>
      <c r="B433" s="63"/>
      <c r="C433" s="63"/>
      <c r="D433" s="63"/>
      <c r="E433" s="128"/>
      <c r="F433" s="55"/>
      <c r="G433" s="55"/>
      <c r="Q433" s="122"/>
      <c r="R433" s="125"/>
      <c r="S433" s="125"/>
      <c r="T433" s="125"/>
      <c r="U433" s="125"/>
      <c r="V433" s="125"/>
      <c r="W433" s="125"/>
      <c r="X433" s="126"/>
      <c r="AI433" s="122"/>
      <c r="BA433" s="63"/>
    </row>
    <row r="434" spans="1:53" s="61" customFormat="1">
      <c r="A434" s="150"/>
      <c r="B434" s="63"/>
      <c r="C434" s="63"/>
      <c r="D434" s="63"/>
      <c r="E434" s="128"/>
      <c r="F434" s="55"/>
      <c r="G434" s="55"/>
      <c r="Q434" s="122"/>
      <c r="R434" s="125"/>
      <c r="S434" s="125"/>
      <c r="T434" s="125"/>
      <c r="U434" s="125"/>
      <c r="V434" s="125"/>
      <c r="W434" s="125"/>
      <c r="X434" s="126"/>
      <c r="AI434" s="122"/>
      <c r="BA434" s="63"/>
    </row>
    <row r="435" spans="1:53" s="61" customFormat="1">
      <c r="A435" s="150"/>
      <c r="B435" s="63"/>
      <c r="C435" s="63"/>
      <c r="D435" s="63"/>
      <c r="E435" s="128"/>
      <c r="F435" s="55"/>
      <c r="G435" s="55"/>
      <c r="Q435" s="122"/>
      <c r="R435" s="125"/>
      <c r="S435" s="125"/>
      <c r="T435" s="125"/>
      <c r="U435" s="125"/>
      <c r="V435" s="125"/>
      <c r="W435" s="125"/>
      <c r="X435" s="126"/>
      <c r="AI435" s="122"/>
      <c r="BA435" s="63"/>
    </row>
    <row r="436" spans="1:53" s="61" customFormat="1">
      <c r="A436" s="150"/>
      <c r="B436" s="63"/>
      <c r="C436" s="63"/>
      <c r="D436" s="63"/>
      <c r="E436" s="128"/>
      <c r="F436" s="55"/>
      <c r="G436" s="55"/>
      <c r="Q436" s="122"/>
      <c r="R436" s="125"/>
      <c r="S436" s="125"/>
      <c r="T436" s="125"/>
      <c r="U436" s="125"/>
      <c r="V436" s="125"/>
      <c r="W436" s="125"/>
      <c r="X436" s="126"/>
      <c r="AI436" s="122"/>
      <c r="BA436" s="63"/>
    </row>
    <row r="437" spans="1:53" s="61" customFormat="1">
      <c r="A437" s="150"/>
      <c r="B437" s="63"/>
      <c r="C437" s="63"/>
      <c r="D437" s="63"/>
      <c r="E437" s="128"/>
      <c r="F437" s="55"/>
      <c r="G437" s="55"/>
      <c r="Q437" s="122"/>
      <c r="R437" s="125"/>
      <c r="S437" s="125"/>
      <c r="T437" s="125"/>
      <c r="U437" s="125"/>
      <c r="V437" s="125"/>
      <c r="W437" s="125"/>
      <c r="X437" s="126"/>
      <c r="AI437" s="122"/>
      <c r="BA437" s="63"/>
    </row>
    <row r="438" spans="1:53" s="61" customFormat="1">
      <c r="A438" s="150"/>
      <c r="B438" s="63"/>
      <c r="C438" s="63"/>
      <c r="D438" s="63"/>
      <c r="E438" s="128"/>
      <c r="F438" s="55"/>
      <c r="G438" s="55"/>
      <c r="Q438" s="122"/>
      <c r="R438" s="125"/>
      <c r="S438" s="125"/>
      <c r="T438" s="125"/>
      <c r="U438" s="125"/>
      <c r="V438" s="125"/>
      <c r="W438" s="125"/>
      <c r="X438" s="126"/>
      <c r="AI438" s="122"/>
      <c r="BA438" s="63"/>
    </row>
    <row r="439" spans="1:53" s="61" customFormat="1">
      <c r="A439" s="150"/>
      <c r="B439" s="63"/>
      <c r="C439" s="63"/>
      <c r="D439" s="63"/>
      <c r="E439" s="128"/>
      <c r="F439" s="55"/>
      <c r="G439" s="55"/>
      <c r="Q439" s="122"/>
      <c r="R439" s="125"/>
      <c r="S439" s="125"/>
      <c r="T439" s="125"/>
      <c r="U439" s="125"/>
      <c r="V439" s="125"/>
      <c r="W439" s="125"/>
      <c r="X439" s="126"/>
      <c r="AI439" s="122"/>
      <c r="BA439" s="63"/>
    </row>
    <row r="440" spans="1:53" s="61" customFormat="1">
      <c r="A440" s="150"/>
      <c r="B440" s="63"/>
      <c r="C440" s="63"/>
      <c r="D440" s="63"/>
      <c r="E440" s="128"/>
      <c r="F440" s="55"/>
      <c r="G440" s="55"/>
      <c r="Q440" s="122"/>
      <c r="R440" s="125"/>
      <c r="S440" s="125"/>
      <c r="T440" s="125"/>
      <c r="U440" s="125"/>
      <c r="V440" s="125"/>
      <c r="W440" s="125"/>
      <c r="X440" s="126"/>
      <c r="AI440" s="122"/>
      <c r="BA440" s="63"/>
    </row>
    <row r="441" spans="1:53" s="61" customFormat="1">
      <c r="A441" s="150"/>
      <c r="B441" s="63"/>
      <c r="C441" s="63"/>
      <c r="D441" s="63"/>
      <c r="E441" s="128"/>
      <c r="F441" s="55"/>
      <c r="G441" s="55"/>
      <c r="Q441" s="122"/>
      <c r="R441" s="125"/>
      <c r="S441" s="125"/>
      <c r="T441" s="125"/>
      <c r="U441" s="125"/>
      <c r="V441" s="125"/>
      <c r="W441" s="125"/>
      <c r="X441" s="126"/>
      <c r="AI441" s="122"/>
      <c r="BA441" s="63"/>
    </row>
    <row r="442" spans="1:53" s="61" customFormat="1">
      <c r="A442" s="150"/>
      <c r="B442" s="63"/>
      <c r="C442" s="63"/>
      <c r="D442" s="63"/>
      <c r="E442" s="128"/>
      <c r="F442" s="55"/>
      <c r="G442" s="55"/>
      <c r="Q442" s="122"/>
      <c r="R442" s="125"/>
      <c r="S442" s="125"/>
      <c r="T442" s="125"/>
      <c r="U442" s="125"/>
      <c r="V442" s="125"/>
      <c r="W442" s="125"/>
      <c r="X442" s="126"/>
      <c r="AI442" s="122"/>
      <c r="BA442" s="63"/>
    </row>
    <row r="443" spans="1:53" s="61" customFormat="1">
      <c r="A443" s="150"/>
      <c r="B443" s="63"/>
      <c r="C443" s="63"/>
      <c r="D443" s="63"/>
      <c r="E443" s="128"/>
      <c r="F443" s="55"/>
      <c r="G443" s="55"/>
      <c r="Q443" s="122"/>
      <c r="R443" s="125"/>
      <c r="S443" s="125"/>
      <c r="T443" s="125"/>
      <c r="U443" s="125"/>
      <c r="V443" s="125"/>
      <c r="W443" s="125"/>
      <c r="X443" s="126"/>
      <c r="AI443" s="122"/>
      <c r="BA443" s="63"/>
    </row>
    <row r="444" spans="1:53" s="61" customFormat="1">
      <c r="A444" s="150"/>
      <c r="B444" s="63"/>
      <c r="C444" s="63"/>
      <c r="D444" s="63"/>
      <c r="E444" s="128"/>
      <c r="F444" s="55"/>
      <c r="G444" s="55"/>
      <c r="Q444" s="122"/>
      <c r="R444" s="125"/>
      <c r="S444" s="125"/>
      <c r="T444" s="125"/>
      <c r="U444" s="125"/>
      <c r="V444" s="125"/>
      <c r="W444" s="125"/>
      <c r="X444" s="126"/>
      <c r="AI444" s="122"/>
      <c r="BA444" s="63"/>
    </row>
    <row r="445" spans="1:53" s="61" customFormat="1">
      <c r="A445" s="150"/>
      <c r="B445" s="63"/>
      <c r="C445" s="63"/>
      <c r="D445" s="63"/>
      <c r="E445" s="128"/>
      <c r="F445" s="55"/>
      <c r="G445" s="55"/>
      <c r="Q445" s="122"/>
      <c r="R445" s="125"/>
      <c r="S445" s="125"/>
      <c r="T445" s="125"/>
      <c r="U445" s="125"/>
      <c r="V445" s="125"/>
      <c r="W445" s="125"/>
      <c r="X445" s="126"/>
      <c r="AI445" s="122"/>
      <c r="BA445" s="63"/>
    </row>
    <row r="446" spans="1:53" s="61" customFormat="1">
      <c r="A446" s="150"/>
      <c r="B446" s="63"/>
      <c r="C446" s="63"/>
      <c r="D446" s="63"/>
      <c r="E446" s="128"/>
      <c r="F446" s="55"/>
      <c r="G446" s="55"/>
      <c r="Q446" s="122"/>
      <c r="R446" s="125"/>
      <c r="S446" s="125"/>
      <c r="T446" s="125"/>
      <c r="U446" s="125"/>
      <c r="V446" s="125"/>
      <c r="W446" s="125"/>
      <c r="X446" s="126"/>
      <c r="AI446" s="122"/>
      <c r="BA446" s="63"/>
    </row>
    <row r="447" spans="1:53" s="61" customFormat="1">
      <c r="A447" s="150"/>
      <c r="B447" s="63"/>
      <c r="C447" s="63"/>
      <c r="D447" s="63"/>
      <c r="E447" s="128"/>
      <c r="F447" s="55"/>
      <c r="G447" s="55"/>
      <c r="Q447" s="122"/>
      <c r="R447" s="125"/>
      <c r="S447" s="125"/>
      <c r="T447" s="125"/>
      <c r="U447" s="125"/>
      <c r="V447" s="125"/>
      <c r="W447" s="125"/>
      <c r="X447" s="126"/>
      <c r="AI447" s="122"/>
      <c r="BA447" s="63"/>
    </row>
    <row r="448" spans="1:53" s="61" customFormat="1">
      <c r="A448" s="150"/>
      <c r="B448" s="63"/>
      <c r="C448" s="63"/>
      <c r="D448" s="63"/>
      <c r="E448" s="128"/>
      <c r="F448" s="55"/>
      <c r="G448" s="55"/>
      <c r="Q448" s="122"/>
      <c r="R448" s="125"/>
      <c r="S448" s="125"/>
      <c r="T448" s="125"/>
      <c r="U448" s="125"/>
      <c r="V448" s="125"/>
      <c r="W448" s="125"/>
      <c r="X448" s="126"/>
      <c r="AI448" s="122"/>
      <c r="BA448" s="63"/>
    </row>
    <row r="449" spans="1:53" s="61" customFormat="1">
      <c r="A449" s="150"/>
      <c r="B449" s="63"/>
      <c r="C449" s="63"/>
      <c r="D449" s="63"/>
      <c r="E449" s="128"/>
      <c r="F449" s="55"/>
      <c r="G449" s="55"/>
      <c r="Q449" s="122"/>
      <c r="R449" s="125"/>
      <c r="S449" s="125"/>
      <c r="T449" s="125"/>
      <c r="U449" s="125"/>
      <c r="V449" s="125"/>
      <c r="W449" s="125"/>
      <c r="X449" s="126"/>
      <c r="AI449" s="122"/>
      <c r="BA449" s="63"/>
    </row>
    <row r="450" spans="1:53" s="61" customFormat="1">
      <c r="A450" s="150"/>
      <c r="B450" s="63"/>
      <c r="C450" s="63"/>
      <c r="D450" s="63"/>
      <c r="E450" s="128"/>
      <c r="F450" s="55"/>
      <c r="G450" s="55"/>
      <c r="Q450" s="122"/>
      <c r="R450" s="125"/>
      <c r="S450" s="125"/>
      <c r="T450" s="125"/>
      <c r="U450" s="125"/>
      <c r="V450" s="125"/>
      <c r="W450" s="125"/>
      <c r="X450" s="126"/>
      <c r="AI450" s="122"/>
      <c r="BA450" s="63"/>
    </row>
    <row r="451" spans="1:53" s="61" customFormat="1">
      <c r="A451" s="150"/>
      <c r="B451" s="63"/>
      <c r="C451" s="63"/>
      <c r="D451" s="63"/>
      <c r="E451" s="128"/>
      <c r="F451" s="55"/>
      <c r="G451" s="55"/>
      <c r="Q451" s="122"/>
      <c r="R451" s="125"/>
      <c r="S451" s="125"/>
      <c r="T451" s="125"/>
      <c r="U451" s="125"/>
      <c r="V451" s="125"/>
      <c r="W451" s="125"/>
      <c r="X451" s="126"/>
      <c r="AI451" s="122"/>
      <c r="BA451" s="63"/>
    </row>
    <row r="452" spans="1:53" s="61" customFormat="1">
      <c r="A452" s="150"/>
      <c r="B452" s="63"/>
      <c r="C452" s="63"/>
      <c r="D452" s="63"/>
      <c r="E452" s="128"/>
      <c r="F452" s="55"/>
      <c r="G452" s="55"/>
      <c r="Q452" s="122"/>
      <c r="R452" s="125"/>
      <c r="S452" s="125"/>
      <c r="T452" s="125"/>
      <c r="U452" s="125"/>
      <c r="V452" s="125"/>
      <c r="W452" s="125"/>
      <c r="X452" s="126"/>
      <c r="AI452" s="122"/>
      <c r="BA452" s="63"/>
    </row>
    <row r="453" spans="1:53" s="61" customFormat="1">
      <c r="A453" s="150"/>
      <c r="B453" s="63"/>
      <c r="C453" s="63"/>
      <c r="D453" s="63"/>
      <c r="E453" s="128"/>
      <c r="F453" s="55"/>
      <c r="G453" s="55"/>
      <c r="Q453" s="122"/>
      <c r="R453" s="125"/>
      <c r="S453" s="125"/>
      <c r="T453" s="125"/>
      <c r="U453" s="125"/>
      <c r="V453" s="125"/>
      <c r="W453" s="125"/>
      <c r="X453" s="126"/>
      <c r="AI453" s="122"/>
      <c r="BA453" s="63"/>
    </row>
    <row r="454" spans="1:53" s="61" customFormat="1">
      <c r="A454" s="150"/>
      <c r="B454" s="63"/>
      <c r="C454" s="63"/>
      <c r="D454" s="63"/>
      <c r="E454" s="128"/>
      <c r="F454" s="55"/>
      <c r="G454" s="55"/>
      <c r="Q454" s="122"/>
      <c r="R454" s="125"/>
      <c r="S454" s="125"/>
      <c r="T454" s="125"/>
      <c r="U454" s="125"/>
      <c r="V454" s="125"/>
      <c r="W454" s="125"/>
      <c r="X454" s="126"/>
      <c r="AI454" s="122"/>
      <c r="BA454" s="63"/>
    </row>
    <row r="455" spans="1:53" s="61" customFormat="1">
      <c r="A455" s="150"/>
      <c r="B455" s="63"/>
      <c r="C455" s="63"/>
      <c r="D455" s="63"/>
      <c r="E455" s="128"/>
      <c r="F455" s="55"/>
      <c r="G455" s="55"/>
      <c r="Q455" s="122"/>
      <c r="R455" s="125"/>
      <c r="S455" s="125"/>
      <c r="T455" s="125"/>
      <c r="U455" s="125"/>
      <c r="V455" s="125"/>
      <c r="W455" s="125"/>
      <c r="X455" s="126"/>
      <c r="AI455" s="122"/>
      <c r="BA455" s="63"/>
    </row>
    <row r="456" spans="1:53" s="61" customFormat="1">
      <c r="A456" s="150"/>
      <c r="B456" s="63"/>
      <c r="C456" s="63"/>
      <c r="D456" s="63"/>
      <c r="E456" s="128"/>
      <c r="F456" s="55"/>
      <c r="G456" s="55"/>
      <c r="Q456" s="122"/>
      <c r="R456" s="125"/>
      <c r="S456" s="125"/>
      <c r="T456" s="125"/>
      <c r="U456" s="125"/>
      <c r="V456" s="125"/>
      <c r="W456" s="125"/>
      <c r="X456" s="126"/>
      <c r="AI456" s="122"/>
      <c r="BA456" s="63"/>
    </row>
    <row r="457" spans="1:53" s="61" customFormat="1">
      <c r="A457" s="150"/>
      <c r="B457" s="63"/>
      <c r="C457" s="63"/>
      <c r="D457" s="63"/>
      <c r="E457" s="128"/>
      <c r="F457" s="55"/>
      <c r="G457" s="55"/>
      <c r="Q457" s="122"/>
      <c r="R457" s="125"/>
      <c r="S457" s="125"/>
      <c r="T457" s="125"/>
      <c r="U457" s="125"/>
      <c r="V457" s="125"/>
      <c r="W457" s="125"/>
      <c r="X457" s="126"/>
      <c r="AI457" s="122"/>
      <c r="BA457" s="63"/>
    </row>
    <row r="458" spans="1:53" s="61" customFormat="1">
      <c r="A458" s="150"/>
      <c r="B458" s="63"/>
      <c r="C458" s="63"/>
      <c r="D458" s="63"/>
      <c r="E458" s="128"/>
      <c r="F458" s="55"/>
      <c r="G458" s="55"/>
      <c r="Q458" s="122"/>
      <c r="R458" s="125"/>
      <c r="S458" s="125"/>
      <c r="T458" s="125"/>
      <c r="U458" s="125"/>
      <c r="V458" s="125"/>
      <c r="W458" s="125"/>
      <c r="X458" s="126"/>
      <c r="AI458" s="122"/>
      <c r="BA458" s="63"/>
    </row>
    <row r="459" spans="1:53" s="61" customFormat="1">
      <c r="A459" s="150"/>
      <c r="B459" s="63"/>
      <c r="C459" s="63"/>
      <c r="D459" s="63"/>
      <c r="E459" s="128"/>
      <c r="F459" s="55"/>
      <c r="G459" s="55"/>
      <c r="Q459" s="122"/>
      <c r="R459" s="125"/>
      <c r="S459" s="125"/>
      <c r="T459" s="125"/>
      <c r="U459" s="125"/>
      <c r="V459" s="125"/>
      <c r="W459" s="125"/>
      <c r="X459" s="126"/>
      <c r="AI459" s="122"/>
      <c r="BA459" s="63"/>
    </row>
    <row r="460" spans="1:53" s="61" customFormat="1">
      <c r="A460" s="150"/>
      <c r="B460" s="63"/>
      <c r="C460" s="63"/>
      <c r="D460" s="63"/>
      <c r="E460" s="128"/>
      <c r="F460" s="55"/>
      <c r="G460" s="55"/>
      <c r="Q460" s="122"/>
      <c r="R460" s="125"/>
      <c r="S460" s="125"/>
      <c r="T460" s="125"/>
      <c r="U460" s="125"/>
      <c r="V460" s="125"/>
      <c r="W460" s="125"/>
      <c r="X460" s="126"/>
      <c r="AI460" s="122"/>
      <c r="BA460" s="63"/>
    </row>
    <row r="461" spans="1:53" s="61" customFormat="1">
      <c r="A461" s="150"/>
      <c r="B461" s="63"/>
      <c r="C461" s="63"/>
      <c r="D461" s="63"/>
      <c r="E461" s="128"/>
      <c r="F461" s="55"/>
      <c r="G461" s="55"/>
      <c r="Q461" s="122"/>
      <c r="R461" s="125"/>
      <c r="S461" s="125"/>
      <c r="T461" s="125"/>
      <c r="U461" s="125"/>
      <c r="V461" s="125"/>
      <c r="W461" s="125"/>
      <c r="X461" s="126"/>
      <c r="AI461" s="122"/>
      <c r="BA461" s="63"/>
    </row>
    <row r="462" spans="1:53" s="61" customFormat="1">
      <c r="A462" s="150"/>
      <c r="B462" s="63"/>
      <c r="C462" s="63"/>
      <c r="D462" s="63"/>
      <c r="E462" s="128"/>
      <c r="F462" s="55"/>
      <c r="G462" s="55"/>
      <c r="Q462" s="122"/>
      <c r="R462" s="125"/>
      <c r="S462" s="125"/>
      <c r="T462" s="125"/>
      <c r="U462" s="125"/>
      <c r="V462" s="125"/>
      <c r="W462" s="125"/>
      <c r="X462" s="126"/>
      <c r="AI462" s="122"/>
      <c r="BA462" s="63"/>
    </row>
    <row r="463" spans="1:53" s="61" customFormat="1">
      <c r="A463" s="150"/>
      <c r="B463" s="63"/>
      <c r="C463" s="63"/>
      <c r="D463" s="63"/>
      <c r="E463" s="128"/>
      <c r="F463" s="55"/>
      <c r="G463" s="55"/>
      <c r="Q463" s="122"/>
      <c r="R463" s="125"/>
      <c r="S463" s="125"/>
      <c r="T463" s="125"/>
      <c r="U463" s="125"/>
      <c r="V463" s="125"/>
      <c r="W463" s="125"/>
      <c r="X463" s="126"/>
      <c r="AI463" s="122"/>
      <c r="BA463" s="63"/>
    </row>
    <row r="464" spans="1:53" s="61" customFormat="1">
      <c r="A464" s="150"/>
      <c r="B464" s="63"/>
      <c r="C464" s="63"/>
      <c r="D464" s="63"/>
      <c r="E464" s="128"/>
      <c r="F464" s="55"/>
      <c r="G464" s="55"/>
      <c r="Q464" s="122"/>
      <c r="R464" s="125"/>
      <c r="S464" s="125"/>
      <c r="T464" s="125"/>
      <c r="U464" s="125"/>
      <c r="V464" s="125"/>
      <c r="W464" s="125"/>
      <c r="X464" s="126"/>
      <c r="AI464" s="122"/>
      <c r="BA464" s="63"/>
    </row>
    <row r="465" spans="1:53" s="61" customFormat="1">
      <c r="A465" s="150"/>
      <c r="B465" s="63"/>
      <c r="C465" s="63"/>
      <c r="D465" s="63"/>
      <c r="E465" s="128"/>
      <c r="F465" s="55"/>
      <c r="G465" s="55"/>
      <c r="Q465" s="122"/>
      <c r="R465" s="125"/>
      <c r="S465" s="125"/>
      <c r="T465" s="125"/>
      <c r="U465" s="125"/>
      <c r="V465" s="125"/>
      <c r="W465" s="125"/>
      <c r="X465" s="126"/>
      <c r="AI465" s="122"/>
      <c r="BA465" s="63"/>
    </row>
    <row r="466" spans="1:53" s="61" customFormat="1">
      <c r="A466" s="150"/>
      <c r="B466" s="63"/>
      <c r="C466" s="63"/>
      <c r="D466" s="63"/>
      <c r="E466" s="128"/>
      <c r="F466" s="55"/>
      <c r="G466" s="55"/>
      <c r="Q466" s="122"/>
      <c r="R466" s="125"/>
      <c r="S466" s="125"/>
      <c r="T466" s="125"/>
      <c r="U466" s="125"/>
      <c r="V466" s="125"/>
      <c r="W466" s="125"/>
      <c r="X466" s="126"/>
      <c r="AI466" s="122"/>
      <c r="BA466" s="63"/>
    </row>
    <row r="467" spans="1:53" s="61" customFormat="1">
      <c r="A467" s="150"/>
      <c r="B467" s="63"/>
      <c r="C467" s="63"/>
      <c r="D467" s="63"/>
      <c r="E467" s="128"/>
      <c r="F467" s="55"/>
      <c r="G467" s="55"/>
      <c r="Q467" s="122"/>
      <c r="R467" s="125"/>
      <c r="S467" s="125"/>
      <c r="T467" s="125"/>
      <c r="U467" s="125"/>
      <c r="V467" s="125"/>
      <c r="W467" s="125"/>
      <c r="X467" s="126"/>
      <c r="AI467" s="122"/>
      <c r="BA467" s="63"/>
    </row>
    <row r="468" spans="1:53" s="61" customFormat="1">
      <c r="A468" s="150"/>
      <c r="B468" s="63"/>
      <c r="C468" s="63"/>
      <c r="D468" s="63"/>
      <c r="E468" s="128"/>
      <c r="F468" s="55"/>
      <c r="G468" s="55"/>
      <c r="Q468" s="122"/>
      <c r="R468" s="125"/>
      <c r="S468" s="125"/>
      <c r="T468" s="125"/>
      <c r="U468" s="125"/>
      <c r="V468" s="125"/>
      <c r="W468" s="125"/>
      <c r="X468" s="126"/>
      <c r="AI468" s="122"/>
      <c r="BA468" s="63"/>
    </row>
    <row r="469" spans="1:53" s="61" customFormat="1">
      <c r="A469" s="150"/>
      <c r="B469" s="63"/>
      <c r="C469" s="63"/>
      <c r="D469" s="63"/>
      <c r="E469" s="128"/>
      <c r="F469" s="55"/>
      <c r="G469" s="55"/>
      <c r="Q469" s="122"/>
      <c r="R469" s="125"/>
      <c r="S469" s="125"/>
      <c r="T469" s="125"/>
      <c r="U469" s="125"/>
      <c r="V469" s="125"/>
      <c r="W469" s="125"/>
      <c r="X469" s="126"/>
      <c r="AI469" s="122"/>
      <c r="BA469" s="63"/>
    </row>
    <row r="470" spans="1:53" s="61" customFormat="1">
      <c r="A470" s="150"/>
      <c r="B470" s="63"/>
      <c r="C470" s="63"/>
      <c r="D470" s="63"/>
      <c r="E470" s="128"/>
      <c r="F470" s="55"/>
      <c r="G470" s="55"/>
      <c r="Q470" s="122"/>
      <c r="R470" s="125"/>
      <c r="S470" s="125"/>
      <c r="T470" s="125"/>
      <c r="U470" s="125"/>
      <c r="V470" s="125"/>
      <c r="W470" s="125"/>
      <c r="X470" s="126"/>
      <c r="AI470" s="122"/>
      <c r="BA470" s="63"/>
    </row>
    <row r="471" spans="1:53" s="61" customFormat="1">
      <c r="A471" s="150"/>
      <c r="B471" s="63"/>
      <c r="C471" s="63"/>
      <c r="D471" s="63"/>
      <c r="E471" s="128"/>
      <c r="F471" s="55"/>
      <c r="G471" s="55"/>
      <c r="Q471" s="122"/>
      <c r="R471" s="125"/>
      <c r="S471" s="125"/>
      <c r="T471" s="125"/>
      <c r="U471" s="125"/>
      <c r="V471" s="125"/>
      <c r="W471" s="125"/>
      <c r="X471" s="126"/>
      <c r="AI471" s="122"/>
      <c r="BA471" s="63"/>
    </row>
    <row r="472" spans="1:53" s="61" customFormat="1">
      <c r="A472" s="150"/>
      <c r="B472" s="63"/>
      <c r="C472" s="63"/>
      <c r="D472" s="63"/>
      <c r="E472" s="128"/>
      <c r="F472" s="55"/>
      <c r="G472" s="55"/>
      <c r="Q472" s="122"/>
      <c r="R472" s="125"/>
      <c r="S472" s="125"/>
      <c r="T472" s="125"/>
      <c r="U472" s="125"/>
      <c r="V472" s="125"/>
      <c r="W472" s="125"/>
      <c r="X472" s="126"/>
      <c r="AI472" s="122"/>
      <c r="BA472" s="63"/>
    </row>
    <row r="473" spans="1:53" s="61" customFormat="1">
      <c r="A473" s="150"/>
      <c r="B473" s="63"/>
      <c r="C473" s="63"/>
      <c r="D473" s="63"/>
      <c r="E473" s="128"/>
      <c r="F473" s="55"/>
      <c r="G473" s="55"/>
      <c r="Q473" s="122"/>
      <c r="R473" s="125"/>
      <c r="S473" s="125"/>
      <c r="T473" s="125"/>
      <c r="U473" s="125"/>
      <c r="V473" s="125"/>
      <c r="W473" s="125"/>
      <c r="X473" s="126"/>
      <c r="AI473" s="122"/>
      <c r="BA473" s="63"/>
    </row>
    <row r="474" spans="1:53" s="61" customFormat="1">
      <c r="A474" s="150"/>
      <c r="B474" s="63"/>
      <c r="C474" s="63"/>
      <c r="D474" s="63"/>
      <c r="E474" s="128"/>
      <c r="F474" s="55"/>
      <c r="G474" s="55"/>
      <c r="Q474" s="122"/>
      <c r="R474" s="125"/>
      <c r="S474" s="125"/>
      <c r="T474" s="125"/>
      <c r="U474" s="125"/>
      <c r="V474" s="125"/>
      <c r="W474" s="125"/>
      <c r="X474" s="126"/>
      <c r="AI474" s="122"/>
      <c r="BA474" s="63"/>
    </row>
    <row r="475" spans="1:53" s="61" customFormat="1">
      <c r="A475" s="150"/>
      <c r="B475" s="63"/>
      <c r="C475" s="63"/>
      <c r="D475" s="63"/>
      <c r="E475" s="128"/>
      <c r="F475" s="55"/>
      <c r="G475" s="55"/>
      <c r="Q475" s="122"/>
      <c r="R475" s="125"/>
      <c r="S475" s="125"/>
      <c r="T475" s="125"/>
      <c r="U475" s="125"/>
      <c r="V475" s="125"/>
      <c r="W475" s="125"/>
      <c r="X475" s="126"/>
      <c r="AI475" s="122"/>
      <c r="BA475" s="63"/>
    </row>
    <row r="476" spans="1:53" s="61" customFormat="1">
      <c r="A476" s="150"/>
      <c r="B476" s="63"/>
      <c r="C476" s="63"/>
      <c r="D476" s="63"/>
      <c r="E476" s="128"/>
      <c r="F476" s="55"/>
      <c r="G476" s="55"/>
      <c r="Q476" s="122"/>
      <c r="R476" s="125"/>
      <c r="S476" s="125"/>
      <c r="T476" s="125"/>
      <c r="U476" s="125"/>
      <c r="V476" s="125"/>
      <c r="W476" s="125"/>
      <c r="X476" s="126"/>
      <c r="AI476" s="122"/>
      <c r="BA476" s="63"/>
    </row>
    <row r="477" spans="1:53" s="61" customFormat="1">
      <c r="A477" s="150"/>
      <c r="B477" s="63"/>
      <c r="C477" s="63"/>
      <c r="D477" s="63"/>
      <c r="E477" s="128"/>
      <c r="F477" s="55"/>
      <c r="G477" s="55"/>
      <c r="Q477" s="122"/>
      <c r="R477" s="125"/>
      <c r="S477" s="125"/>
      <c r="T477" s="125"/>
      <c r="U477" s="125"/>
      <c r="V477" s="125"/>
      <c r="W477" s="125"/>
      <c r="X477" s="126"/>
      <c r="AI477" s="122"/>
      <c r="BA477" s="63"/>
    </row>
    <row r="478" spans="1:53" s="61" customFormat="1">
      <c r="A478" s="150"/>
      <c r="B478" s="63"/>
      <c r="C478" s="63"/>
      <c r="D478" s="63"/>
      <c r="E478" s="128"/>
      <c r="F478" s="55"/>
      <c r="G478" s="55"/>
      <c r="Q478" s="122"/>
      <c r="R478" s="125"/>
      <c r="S478" s="125"/>
      <c r="T478" s="125"/>
      <c r="U478" s="125"/>
      <c r="V478" s="125"/>
      <c r="W478" s="125"/>
      <c r="X478" s="126"/>
      <c r="AI478" s="122"/>
      <c r="BA478" s="63"/>
    </row>
    <row r="479" spans="1:53" s="61" customFormat="1">
      <c r="A479" s="150"/>
      <c r="B479" s="63"/>
      <c r="C479" s="63"/>
      <c r="D479" s="63"/>
      <c r="E479" s="128"/>
      <c r="F479" s="55"/>
      <c r="G479" s="55"/>
      <c r="Q479" s="122"/>
      <c r="R479" s="125"/>
      <c r="S479" s="125"/>
      <c r="T479" s="125"/>
      <c r="U479" s="125"/>
      <c r="V479" s="125"/>
      <c r="W479" s="125"/>
      <c r="X479" s="126"/>
      <c r="AI479" s="122"/>
      <c r="BA479" s="63"/>
    </row>
    <row r="480" spans="1:53" s="61" customFormat="1">
      <c r="A480" s="150"/>
      <c r="B480" s="63"/>
      <c r="C480" s="63"/>
      <c r="D480" s="63"/>
      <c r="E480" s="128"/>
      <c r="F480" s="55"/>
      <c r="G480" s="55"/>
      <c r="Q480" s="122"/>
      <c r="R480" s="125"/>
      <c r="S480" s="125"/>
      <c r="T480" s="125"/>
      <c r="U480" s="125"/>
      <c r="V480" s="125"/>
      <c r="W480" s="125"/>
      <c r="X480" s="126"/>
      <c r="AI480" s="122"/>
      <c r="BA480" s="63"/>
    </row>
    <row r="481" spans="1:53" s="61" customFormat="1">
      <c r="A481" s="150"/>
      <c r="B481" s="63"/>
      <c r="C481" s="63"/>
      <c r="D481" s="63"/>
      <c r="E481" s="128"/>
      <c r="F481" s="55"/>
      <c r="G481" s="55"/>
      <c r="Q481" s="122"/>
      <c r="R481" s="125"/>
      <c r="S481" s="125"/>
      <c r="T481" s="125"/>
      <c r="U481" s="125"/>
      <c r="V481" s="125"/>
      <c r="W481" s="125"/>
      <c r="X481" s="126"/>
      <c r="AI481" s="122"/>
      <c r="BA481" s="63"/>
    </row>
    <row r="482" spans="1:53" s="61" customFormat="1">
      <c r="A482" s="150"/>
      <c r="B482" s="63"/>
      <c r="C482" s="63"/>
      <c r="D482" s="63"/>
      <c r="E482" s="128"/>
      <c r="F482" s="55"/>
      <c r="G482" s="55"/>
      <c r="Q482" s="122"/>
      <c r="R482" s="125"/>
      <c r="S482" s="125"/>
      <c r="T482" s="125"/>
      <c r="U482" s="125"/>
      <c r="V482" s="125"/>
      <c r="W482" s="125"/>
      <c r="X482" s="126"/>
      <c r="AI482" s="122"/>
      <c r="BA482" s="63"/>
    </row>
    <row r="483" spans="1:53" s="61" customFormat="1">
      <c r="A483" s="150"/>
      <c r="B483" s="63"/>
      <c r="C483" s="63"/>
      <c r="D483" s="63"/>
      <c r="E483" s="128"/>
      <c r="F483" s="55"/>
      <c r="G483" s="55"/>
      <c r="Q483" s="122"/>
      <c r="R483" s="125"/>
      <c r="S483" s="125"/>
      <c r="T483" s="125"/>
      <c r="U483" s="125"/>
      <c r="V483" s="125"/>
      <c r="W483" s="125"/>
      <c r="X483" s="126"/>
      <c r="AI483" s="122"/>
      <c r="BA483" s="63"/>
    </row>
    <row r="484" spans="1:53" s="61" customFormat="1">
      <c r="A484" s="150"/>
      <c r="B484" s="63"/>
      <c r="C484" s="63"/>
      <c r="D484" s="63"/>
      <c r="E484" s="128"/>
      <c r="F484" s="55"/>
      <c r="G484" s="55"/>
      <c r="Q484" s="122"/>
      <c r="R484" s="125"/>
      <c r="S484" s="125"/>
      <c r="T484" s="125"/>
      <c r="U484" s="125"/>
      <c r="V484" s="125"/>
      <c r="W484" s="125"/>
      <c r="X484" s="126"/>
      <c r="AI484" s="122"/>
      <c r="BA484" s="63"/>
    </row>
    <row r="485" spans="1:53" s="61" customFormat="1">
      <c r="A485" s="150"/>
      <c r="B485" s="63"/>
      <c r="C485" s="63"/>
      <c r="D485" s="63"/>
      <c r="E485" s="128"/>
      <c r="F485" s="55"/>
      <c r="G485" s="55"/>
      <c r="Q485" s="122"/>
      <c r="R485" s="125"/>
      <c r="S485" s="125"/>
      <c r="T485" s="125"/>
      <c r="U485" s="125"/>
      <c r="V485" s="125"/>
      <c r="W485" s="125"/>
      <c r="X485" s="126"/>
      <c r="AI485" s="122"/>
      <c r="BA485" s="63"/>
    </row>
    <row r="486" spans="1:53" s="61" customFormat="1">
      <c r="A486" s="150"/>
      <c r="B486" s="63"/>
      <c r="C486" s="63"/>
      <c r="D486" s="63"/>
      <c r="E486" s="128"/>
      <c r="F486" s="55"/>
      <c r="G486" s="55"/>
      <c r="Q486" s="122"/>
      <c r="R486" s="125"/>
      <c r="S486" s="125"/>
      <c r="T486" s="125"/>
      <c r="U486" s="125"/>
      <c r="V486" s="125"/>
      <c r="W486" s="125"/>
      <c r="X486" s="126"/>
      <c r="AI486" s="122"/>
      <c r="BA486" s="63"/>
    </row>
    <row r="487" spans="1:53" s="61" customFormat="1">
      <c r="A487" s="150"/>
      <c r="B487" s="63"/>
      <c r="C487" s="63"/>
      <c r="D487" s="63"/>
      <c r="E487" s="128"/>
      <c r="F487" s="55"/>
      <c r="G487" s="55"/>
      <c r="Q487" s="122"/>
      <c r="R487" s="125"/>
      <c r="S487" s="125"/>
      <c r="T487" s="125"/>
      <c r="U487" s="125"/>
      <c r="V487" s="125"/>
      <c r="W487" s="125"/>
      <c r="X487" s="126"/>
      <c r="AI487" s="122"/>
      <c r="BA487" s="63"/>
    </row>
    <row r="488" spans="1:53" s="61" customFormat="1">
      <c r="A488" s="150"/>
      <c r="B488" s="63"/>
      <c r="C488" s="63"/>
      <c r="D488" s="63"/>
      <c r="E488" s="128"/>
      <c r="F488" s="55"/>
      <c r="G488" s="55"/>
      <c r="Q488" s="122"/>
      <c r="R488" s="125"/>
      <c r="S488" s="125"/>
      <c r="T488" s="125"/>
      <c r="U488" s="125"/>
      <c r="V488" s="125"/>
      <c r="W488" s="125"/>
      <c r="X488" s="126"/>
      <c r="AI488" s="122"/>
      <c r="BA488" s="63"/>
    </row>
    <row r="489" spans="1:53" s="61" customFormat="1">
      <c r="A489" s="150"/>
      <c r="B489" s="63"/>
      <c r="C489" s="63"/>
      <c r="D489" s="63"/>
      <c r="E489" s="128"/>
      <c r="F489" s="55"/>
      <c r="G489" s="55"/>
      <c r="Q489" s="122"/>
      <c r="R489" s="125"/>
      <c r="S489" s="125"/>
      <c r="T489" s="125"/>
      <c r="U489" s="125"/>
      <c r="V489" s="125"/>
      <c r="W489" s="125"/>
      <c r="X489" s="126"/>
      <c r="AI489" s="122"/>
      <c r="BA489" s="63"/>
    </row>
    <row r="490" spans="1:53" s="61" customFormat="1">
      <c r="A490" s="150"/>
      <c r="B490" s="63"/>
      <c r="C490" s="63"/>
      <c r="D490" s="63"/>
      <c r="E490" s="128"/>
      <c r="F490" s="55"/>
      <c r="G490" s="55"/>
      <c r="Q490" s="122"/>
      <c r="R490" s="125"/>
      <c r="S490" s="125"/>
      <c r="T490" s="125"/>
      <c r="U490" s="125"/>
      <c r="V490" s="125"/>
      <c r="W490" s="125"/>
      <c r="X490" s="126"/>
      <c r="AI490" s="122"/>
      <c r="BA490" s="63"/>
    </row>
    <row r="491" spans="1:53" s="61" customFormat="1">
      <c r="A491" s="150"/>
      <c r="B491" s="63"/>
      <c r="C491" s="63"/>
      <c r="D491" s="63"/>
      <c r="E491" s="128"/>
      <c r="F491" s="55"/>
      <c r="G491" s="55"/>
      <c r="Q491" s="122"/>
      <c r="R491" s="125"/>
      <c r="S491" s="125"/>
      <c r="T491" s="125"/>
      <c r="U491" s="125"/>
      <c r="V491" s="125"/>
      <c r="W491" s="125"/>
      <c r="X491" s="126"/>
      <c r="AI491" s="122"/>
      <c r="BA491" s="63"/>
    </row>
    <row r="492" spans="1:53" s="61" customFormat="1">
      <c r="A492" s="150"/>
      <c r="B492" s="63"/>
      <c r="C492" s="63"/>
      <c r="D492" s="63"/>
      <c r="E492" s="128"/>
      <c r="F492" s="55"/>
      <c r="G492" s="55"/>
      <c r="Q492" s="122"/>
      <c r="R492" s="125"/>
      <c r="S492" s="125"/>
      <c r="T492" s="125"/>
      <c r="U492" s="125"/>
      <c r="V492" s="125"/>
      <c r="W492" s="125"/>
      <c r="X492" s="126"/>
      <c r="AI492" s="122"/>
      <c r="BA492" s="63"/>
    </row>
    <row r="493" spans="1:53" s="61" customFormat="1">
      <c r="A493" s="150"/>
      <c r="B493" s="63"/>
      <c r="C493" s="63"/>
      <c r="D493" s="63"/>
      <c r="E493" s="128"/>
      <c r="F493" s="55"/>
      <c r="G493" s="55"/>
      <c r="Q493" s="122"/>
      <c r="R493" s="125"/>
      <c r="S493" s="125"/>
      <c r="T493" s="125"/>
      <c r="U493" s="125"/>
      <c r="V493" s="125"/>
      <c r="W493" s="125"/>
      <c r="X493" s="126"/>
      <c r="AI493" s="122"/>
      <c r="BA493" s="63"/>
    </row>
    <row r="494" spans="1:53" s="61" customFormat="1">
      <c r="A494" s="150"/>
      <c r="B494" s="63"/>
      <c r="C494" s="63"/>
      <c r="D494" s="63"/>
      <c r="E494" s="128"/>
      <c r="F494" s="55"/>
      <c r="G494" s="55"/>
      <c r="Q494" s="122"/>
      <c r="R494" s="125"/>
      <c r="S494" s="125"/>
      <c r="T494" s="125"/>
      <c r="U494" s="125"/>
      <c r="V494" s="125"/>
      <c r="W494" s="125"/>
      <c r="X494" s="126"/>
      <c r="AI494" s="122"/>
      <c r="BA494" s="63"/>
    </row>
    <row r="495" spans="1:53" s="61" customFormat="1">
      <c r="A495" s="150"/>
      <c r="B495" s="63"/>
      <c r="C495" s="63"/>
      <c r="D495" s="63"/>
      <c r="E495" s="128"/>
      <c r="F495" s="55"/>
      <c r="G495" s="55"/>
      <c r="Q495" s="122"/>
      <c r="R495" s="125"/>
      <c r="S495" s="125"/>
      <c r="T495" s="125"/>
      <c r="U495" s="125"/>
      <c r="V495" s="125"/>
      <c r="W495" s="125"/>
      <c r="X495" s="126"/>
      <c r="AI495" s="122"/>
      <c r="BA495" s="63"/>
    </row>
    <row r="496" spans="1:53" s="61" customFormat="1">
      <c r="A496" s="150"/>
      <c r="B496" s="63"/>
      <c r="C496" s="63"/>
      <c r="D496" s="63"/>
      <c r="E496" s="128"/>
      <c r="F496" s="55"/>
      <c r="G496" s="55"/>
      <c r="Q496" s="122"/>
      <c r="R496" s="125"/>
      <c r="S496" s="125"/>
      <c r="T496" s="125"/>
      <c r="U496" s="125"/>
      <c r="V496" s="125"/>
      <c r="W496" s="125"/>
      <c r="X496" s="126"/>
      <c r="AI496" s="122"/>
      <c r="BA496" s="63"/>
    </row>
    <row r="497" spans="1:53" s="61" customFormat="1">
      <c r="A497" s="150"/>
      <c r="B497" s="63"/>
      <c r="C497" s="63"/>
      <c r="D497" s="63"/>
      <c r="E497" s="128"/>
      <c r="F497" s="55"/>
      <c r="G497" s="55"/>
      <c r="Q497" s="122"/>
      <c r="R497" s="125"/>
      <c r="S497" s="125"/>
      <c r="T497" s="125"/>
      <c r="U497" s="125"/>
      <c r="V497" s="125"/>
      <c r="W497" s="125"/>
      <c r="X497" s="126"/>
      <c r="AI497" s="122"/>
      <c r="BA497" s="63"/>
    </row>
    <row r="498" spans="1:53" s="61" customFormat="1">
      <c r="A498" s="150"/>
      <c r="B498" s="63"/>
      <c r="C498" s="63"/>
      <c r="D498" s="63"/>
      <c r="E498" s="128"/>
      <c r="F498" s="55"/>
      <c r="G498" s="55"/>
      <c r="Q498" s="122"/>
      <c r="R498" s="125"/>
      <c r="S498" s="125"/>
      <c r="T498" s="125"/>
      <c r="U498" s="125"/>
      <c r="V498" s="125"/>
      <c r="W498" s="125"/>
      <c r="X498" s="126"/>
      <c r="AI498" s="122"/>
      <c r="BA498" s="63"/>
    </row>
    <row r="499" spans="1:53" s="61" customFormat="1">
      <c r="A499" s="150"/>
      <c r="B499" s="63"/>
      <c r="C499" s="63"/>
      <c r="D499" s="63"/>
      <c r="E499" s="128"/>
      <c r="F499" s="55"/>
      <c r="G499" s="55"/>
      <c r="Q499" s="122"/>
      <c r="R499" s="125"/>
      <c r="S499" s="125"/>
      <c r="T499" s="125"/>
      <c r="U499" s="125"/>
      <c r="V499" s="125"/>
      <c r="W499" s="125"/>
      <c r="X499" s="126"/>
      <c r="AI499" s="122"/>
      <c r="BA499" s="63"/>
    </row>
    <row r="500" spans="1:53" s="61" customFormat="1">
      <c r="A500" s="150"/>
      <c r="B500" s="63"/>
      <c r="C500" s="63"/>
      <c r="D500" s="63"/>
      <c r="E500" s="128"/>
      <c r="F500" s="55"/>
      <c r="G500" s="55"/>
      <c r="Q500" s="122"/>
      <c r="R500" s="125"/>
      <c r="S500" s="125"/>
      <c r="T500" s="125"/>
      <c r="U500" s="125"/>
      <c r="V500" s="125"/>
      <c r="W500" s="125"/>
      <c r="X500" s="126"/>
      <c r="AI500" s="122"/>
      <c r="BA500" s="63"/>
    </row>
    <row r="501" spans="1:53" s="61" customFormat="1">
      <c r="A501" s="150"/>
      <c r="B501" s="63"/>
      <c r="C501" s="63"/>
      <c r="D501" s="63"/>
      <c r="E501" s="128"/>
      <c r="F501" s="55"/>
      <c r="G501" s="55"/>
      <c r="Q501" s="122"/>
      <c r="R501" s="125"/>
      <c r="S501" s="125"/>
      <c r="T501" s="125"/>
      <c r="U501" s="125"/>
      <c r="V501" s="125"/>
      <c r="W501" s="125"/>
      <c r="X501" s="126"/>
      <c r="AI501" s="122"/>
      <c r="BA501" s="63"/>
    </row>
    <row r="502" spans="1:53" s="61" customFormat="1">
      <c r="A502" s="150"/>
      <c r="B502" s="63"/>
      <c r="C502" s="63"/>
      <c r="D502" s="63"/>
      <c r="E502" s="128"/>
      <c r="F502" s="55"/>
      <c r="G502" s="55"/>
      <c r="Q502" s="122"/>
      <c r="R502" s="125"/>
      <c r="S502" s="125"/>
      <c r="T502" s="125"/>
      <c r="U502" s="125"/>
      <c r="V502" s="125"/>
      <c r="W502" s="125"/>
      <c r="X502" s="126"/>
      <c r="AI502" s="122"/>
      <c r="BA502" s="63"/>
    </row>
    <row r="503" spans="1:53" s="61" customFormat="1">
      <c r="A503" s="150"/>
      <c r="B503" s="63"/>
      <c r="C503" s="63"/>
      <c r="D503" s="63"/>
      <c r="E503" s="128"/>
      <c r="F503" s="55"/>
      <c r="G503" s="55"/>
      <c r="Q503" s="122"/>
      <c r="R503" s="125"/>
      <c r="S503" s="125"/>
      <c r="T503" s="125"/>
      <c r="U503" s="125"/>
      <c r="V503" s="125"/>
      <c r="W503" s="125"/>
      <c r="X503" s="126"/>
      <c r="AI503" s="122"/>
      <c r="BA503" s="63"/>
    </row>
    <row r="504" spans="1:53" s="61" customFormat="1">
      <c r="A504" s="150"/>
      <c r="B504" s="63"/>
      <c r="C504" s="63"/>
      <c r="D504" s="63"/>
      <c r="E504" s="128"/>
      <c r="F504" s="55"/>
      <c r="G504" s="55"/>
      <c r="Q504" s="122"/>
      <c r="R504" s="125"/>
      <c r="S504" s="125"/>
      <c r="T504" s="125"/>
      <c r="U504" s="125"/>
      <c r="V504" s="125"/>
      <c r="W504" s="125"/>
      <c r="X504" s="126"/>
      <c r="AI504" s="122"/>
      <c r="BA504" s="63"/>
    </row>
    <row r="505" spans="1:53" s="61" customFormat="1">
      <c r="A505" s="150"/>
      <c r="B505" s="63"/>
      <c r="C505" s="63"/>
      <c r="D505" s="63"/>
      <c r="E505" s="128"/>
      <c r="F505" s="55"/>
      <c r="G505" s="55"/>
      <c r="Q505" s="122"/>
      <c r="R505" s="125"/>
      <c r="S505" s="125"/>
      <c r="T505" s="125"/>
      <c r="U505" s="125"/>
      <c r="V505" s="125"/>
      <c r="W505" s="125"/>
      <c r="X505" s="126"/>
      <c r="AI505" s="122"/>
      <c r="BA505" s="63"/>
    </row>
    <row r="506" spans="1:53" s="61" customFormat="1">
      <c r="A506" s="150"/>
      <c r="B506" s="63"/>
      <c r="C506" s="63"/>
      <c r="D506" s="63"/>
      <c r="E506" s="128"/>
      <c r="F506" s="55"/>
      <c r="G506" s="55"/>
      <c r="Q506" s="122"/>
      <c r="R506" s="125"/>
      <c r="S506" s="125"/>
      <c r="T506" s="125"/>
      <c r="U506" s="125"/>
      <c r="V506" s="125"/>
      <c r="W506" s="125"/>
      <c r="X506" s="126"/>
      <c r="AI506" s="122"/>
      <c r="BA506" s="63"/>
    </row>
    <row r="507" spans="1:53" s="61" customFormat="1">
      <c r="A507" s="150"/>
      <c r="B507" s="63"/>
      <c r="C507" s="63"/>
      <c r="D507" s="63"/>
      <c r="E507" s="128"/>
      <c r="F507" s="55"/>
      <c r="G507" s="55"/>
      <c r="Q507" s="122"/>
      <c r="R507" s="125"/>
      <c r="S507" s="125"/>
      <c r="T507" s="125"/>
      <c r="U507" s="125"/>
      <c r="V507" s="125"/>
      <c r="W507" s="125"/>
      <c r="X507" s="126"/>
      <c r="AI507" s="122"/>
      <c r="BA507" s="63"/>
    </row>
    <row r="508" spans="1:53" s="61" customFormat="1">
      <c r="A508" s="150"/>
      <c r="B508" s="63"/>
      <c r="C508" s="63"/>
      <c r="D508" s="63"/>
      <c r="E508" s="128"/>
      <c r="F508" s="55"/>
      <c r="G508" s="55"/>
      <c r="Q508" s="122"/>
      <c r="R508" s="125"/>
      <c r="S508" s="125"/>
      <c r="T508" s="125"/>
      <c r="U508" s="125"/>
      <c r="V508" s="125"/>
      <c r="W508" s="125"/>
      <c r="X508" s="126"/>
      <c r="AI508" s="122"/>
      <c r="BA508" s="63"/>
    </row>
    <row r="509" spans="1:53" s="61" customFormat="1">
      <c r="A509" s="150"/>
      <c r="B509" s="63"/>
      <c r="C509" s="63"/>
      <c r="D509" s="63"/>
      <c r="E509" s="128"/>
      <c r="F509" s="55"/>
      <c r="G509" s="55"/>
      <c r="Q509" s="122"/>
      <c r="R509" s="125"/>
      <c r="S509" s="125"/>
      <c r="T509" s="125"/>
      <c r="U509" s="125"/>
      <c r="V509" s="125"/>
      <c r="W509" s="125"/>
      <c r="X509" s="126"/>
      <c r="AI509" s="122"/>
      <c r="BA509" s="63"/>
    </row>
    <row r="510" spans="1:53" s="61" customFormat="1">
      <c r="A510" s="150"/>
      <c r="B510" s="63"/>
      <c r="C510" s="63"/>
      <c r="D510" s="63"/>
      <c r="E510" s="128"/>
      <c r="F510" s="55"/>
      <c r="G510" s="55"/>
      <c r="Q510" s="122"/>
      <c r="R510" s="125"/>
      <c r="S510" s="125"/>
      <c r="T510" s="125"/>
      <c r="U510" s="125"/>
      <c r="V510" s="125"/>
      <c r="W510" s="125"/>
      <c r="X510" s="126"/>
      <c r="AI510" s="122"/>
      <c r="BA510" s="63"/>
    </row>
    <row r="511" spans="1:53" s="61" customFormat="1">
      <c r="A511" s="150"/>
      <c r="B511" s="63"/>
      <c r="C511" s="63"/>
      <c r="D511" s="63"/>
      <c r="E511" s="128"/>
      <c r="F511" s="55"/>
      <c r="G511" s="55"/>
      <c r="Q511" s="122"/>
      <c r="R511" s="125"/>
      <c r="S511" s="125"/>
      <c r="T511" s="125"/>
      <c r="U511" s="125"/>
      <c r="V511" s="125"/>
      <c r="W511" s="125"/>
      <c r="X511" s="126"/>
      <c r="AI511" s="122"/>
      <c r="BA511" s="63"/>
    </row>
    <row r="512" spans="1:53" s="61" customFormat="1">
      <c r="A512" s="150"/>
      <c r="B512" s="63"/>
      <c r="C512" s="63"/>
      <c r="D512" s="63"/>
      <c r="E512" s="128"/>
      <c r="F512" s="55"/>
      <c r="G512" s="55"/>
      <c r="Q512" s="122"/>
      <c r="R512" s="125"/>
      <c r="S512" s="125"/>
      <c r="T512" s="125"/>
      <c r="U512" s="125"/>
      <c r="V512" s="125"/>
      <c r="W512" s="125"/>
      <c r="X512" s="126"/>
      <c r="AI512" s="122"/>
      <c r="BA512" s="63"/>
    </row>
    <row r="513" spans="1:53" s="61" customFormat="1">
      <c r="A513" s="150"/>
      <c r="B513" s="63"/>
      <c r="C513" s="63"/>
      <c r="D513" s="63"/>
      <c r="E513" s="128"/>
      <c r="F513" s="55"/>
      <c r="G513" s="55"/>
      <c r="Q513" s="122"/>
      <c r="R513" s="125"/>
      <c r="S513" s="125"/>
      <c r="T513" s="125"/>
      <c r="U513" s="125"/>
      <c r="V513" s="125"/>
      <c r="W513" s="125"/>
      <c r="X513" s="126"/>
      <c r="AI513" s="122"/>
      <c r="BA513" s="63"/>
    </row>
    <row r="514" spans="1:53" s="61" customFormat="1">
      <c r="A514" s="150"/>
      <c r="B514" s="63"/>
      <c r="C514" s="63"/>
      <c r="D514" s="63"/>
      <c r="E514" s="128"/>
      <c r="F514" s="55"/>
      <c r="G514" s="55"/>
      <c r="Q514" s="122"/>
      <c r="R514" s="125"/>
      <c r="S514" s="125"/>
      <c r="T514" s="125"/>
      <c r="U514" s="125"/>
      <c r="V514" s="125"/>
      <c r="W514" s="125"/>
      <c r="X514" s="126"/>
      <c r="AI514" s="122"/>
      <c r="BA514" s="63"/>
    </row>
    <row r="515" spans="1:53" s="61" customFormat="1">
      <c r="A515" s="150"/>
      <c r="B515" s="63"/>
      <c r="C515" s="63"/>
      <c r="D515" s="63"/>
      <c r="E515" s="128"/>
      <c r="F515" s="55"/>
      <c r="G515" s="55"/>
      <c r="Q515" s="122"/>
      <c r="R515" s="125"/>
      <c r="S515" s="125"/>
      <c r="T515" s="125"/>
      <c r="U515" s="125"/>
      <c r="V515" s="125"/>
      <c r="W515" s="125"/>
      <c r="X515" s="126"/>
      <c r="AI515" s="122"/>
      <c r="BA515" s="63"/>
    </row>
    <row r="516" spans="1:53" s="61" customFormat="1">
      <c r="A516" s="150"/>
      <c r="B516" s="63"/>
      <c r="C516" s="63"/>
      <c r="D516" s="63"/>
      <c r="E516" s="128"/>
      <c r="F516" s="55"/>
      <c r="G516" s="55"/>
      <c r="Q516" s="122"/>
      <c r="R516" s="125"/>
      <c r="S516" s="125"/>
      <c r="T516" s="125"/>
      <c r="U516" s="125"/>
      <c r="V516" s="125"/>
      <c r="W516" s="125"/>
      <c r="X516" s="126"/>
      <c r="AI516" s="122"/>
      <c r="BA516" s="63"/>
    </row>
    <row r="517" spans="1:53" s="61" customFormat="1">
      <c r="A517" s="150"/>
      <c r="B517" s="63"/>
      <c r="C517" s="63"/>
      <c r="D517" s="63"/>
      <c r="E517" s="128"/>
      <c r="F517" s="55"/>
      <c r="G517" s="55"/>
      <c r="Q517" s="122"/>
      <c r="R517" s="125"/>
      <c r="S517" s="125"/>
      <c r="T517" s="125"/>
      <c r="U517" s="125"/>
      <c r="V517" s="125"/>
      <c r="W517" s="125"/>
      <c r="X517" s="126"/>
      <c r="AI517" s="122"/>
      <c r="BA517" s="63"/>
    </row>
    <row r="518" spans="1:53" s="61" customFormat="1">
      <c r="A518" s="150"/>
      <c r="B518" s="63"/>
      <c r="C518" s="63"/>
      <c r="D518" s="63"/>
      <c r="E518" s="128"/>
      <c r="F518" s="55"/>
      <c r="G518" s="55"/>
      <c r="Q518" s="122"/>
      <c r="R518" s="125"/>
      <c r="S518" s="125"/>
      <c r="T518" s="125"/>
      <c r="U518" s="125"/>
      <c r="V518" s="125"/>
      <c r="W518" s="125"/>
      <c r="X518" s="126"/>
      <c r="AI518" s="122"/>
      <c r="BA518" s="63"/>
    </row>
    <row r="519" spans="1:53" s="61" customFormat="1">
      <c r="A519" s="150"/>
      <c r="B519" s="63"/>
      <c r="C519" s="63"/>
      <c r="D519" s="63"/>
      <c r="E519" s="128"/>
      <c r="F519" s="55"/>
      <c r="G519" s="55"/>
      <c r="Q519" s="122"/>
      <c r="R519" s="125"/>
      <c r="S519" s="125"/>
      <c r="T519" s="125"/>
      <c r="U519" s="125"/>
      <c r="V519" s="125"/>
      <c r="W519" s="125"/>
      <c r="X519" s="126"/>
      <c r="AI519" s="122"/>
      <c r="BA519" s="63"/>
    </row>
    <row r="520" spans="1:53" s="61" customFormat="1">
      <c r="A520" s="150"/>
      <c r="B520" s="63"/>
      <c r="C520" s="63"/>
      <c r="D520" s="63"/>
      <c r="E520" s="128"/>
      <c r="F520" s="55"/>
      <c r="G520" s="55"/>
      <c r="Q520" s="122"/>
      <c r="R520" s="125"/>
      <c r="S520" s="125"/>
      <c r="T520" s="125"/>
      <c r="U520" s="125"/>
      <c r="V520" s="125"/>
      <c r="W520" s="125"/>
      <c r="X520" s="126"/>
      <c r="AI520" s="122"/>
      <c r="BA520" s="63"/>
    </row>
    <row r="521" spans="1:53" s="61" customFormat="1">
      <c r="A521" s="150"/>
      <c r="B521" s="63"/>
      <c r="C521" s="63"/>
      <c r="D521" s="63"/>
      <c r="E521" s="128"/>
      <c r="F521" s="55"/>
      <c r="G521" s="55"/>
      <c r="Q521" s="122"/>
      <c r="R521" s="125"/>
      <c r="S521" s="125"/>
      <c r="T521" s="125"/>
      <c r="U521" s="125"/>
      <c r="V521" s="125"/>
      <c r="W521" s="125"/>
      <c r="X521" s="126"/>
      <c r="AI521" s="122"/>
      <c r="BA521" s="63"/>
    </row>
    <row r="522" spans="1:53" s="61" customFormat="1">
      <c r="A522" s="150"/>
      <c r="B522" s="63"/>
      <c r="C522" s="63"/>
      <c r="D522" s="63"/>
      <c r="E522" s="128"/>
      <c r="F522" s="55"/>
      <c r="G522" s="55"/>
      <c r="Q522" s="122"/>
      <c r="R522" s="125"/>
      <c r="S522" s="125"/>
      <c r="T522" s="125"/>
      <c r="U522" s="125"/>
      <c r="V522" s="125"/>
      <c r="W522" s="125"/>
      <c r="X522" s="126"/>
      <c r="AI522" s="122"/>
      <c r="BA522" s="63"/>
    </row>
    <row r="523" spans="1:53" s="61" customFormat="1">
      <c r="A523" s="150"/>
      <c r="B523" s="63"/>
      <c r="C523" s="63"/>
      <c r="D523" s="63"/>
      <c r="E523" s="128"/>
      <c r="F523" s="55"/>
      <c r="G523" s="55"/>
      <c r="Q523" s="122"/>
      <c r="R523" s="125"/>
      <c r="S523" s="125"/>
      <c r="T523" s="125"/>
      <c r="U523" s="125"/>
      <c r="V523" s="125"/>
      <c r="W523" s="125"/>
      <c r="X523" s="126"/>
      <c r="AI523" s="122"/>
      <c r="BA523" s="63"/>
    </row>
    <row r="524" spans="1:53" s="61" customFormat="1">
      <c r="A524" s="150"/>
      <c r="B524" s="63"/>
      <c r="C524" s="63"/>
      <c r="D524" s="63"/>
      <c r="E524" s="128"/>
      <c r="F524" s="55"/>
      <c r="G524" s="55"/>
      <c r="Q524" s="122"/>
      <c r="R524" s="125"/>
      <c r="S524" s="125"/>
      <c r="T524" s="125"/>
      <c r="U524" s="125"/>
      <c r="V524" s="125"/>
      <c r="W524" s="125"/>
      <c r="X524" s="126"/>
      <c r="AI524" s="122"/>
      <c r="BA524" s="63"/>
    </row>
    <row r="525" spans="1:53" s="61" customFormat="1">
      <c r="A525" s="150"/>
      <c r="B525" s="63"/>
      <c r="C525" s="63"/>
      <c r="D525" s="63"/>
      <c r="E525" s="128"/>
      <c r="F525" s="55"/>
      <c r="G525" s="55"/>
      <c r="Q525" s="122"/>
      <c r="R525" s="125"/>
      <c r="S525" s="125"/>
      <c r="T525" s="125"/>
      <c r="U525" s="125"/>
      <c r="V525" s="125"/>
      <c r="W525" s="125"/>
      <c r="X525" s="126"/>
      <c r="AI525" s="122"/>
      <c r="BA525" s="63"/>
    </row>
    <row r="526" spans="1:53" s="61" customFormat="1">
      <c r="A526" s="150"/>
      <c r="B526" s="63"/>
      <c r="C526" s="63"/>
      <c r="D526" s="63"/>
      <c r="E526" s="128"/>
      <c r="F526" s="55"/>
      <c r="G526" s="55"/>
      <c r="Q526" s="122"/>
      <c r="R526" s="125"/>
      <c r="S526" s="125"/>
      <c r="T526" s="125"/>
      <c r="U526" s="125"/>
      <c r="V526" s="125"/>
      <c r="W526" s="125"/>
      <c r="X526" s="126"/>
      <c r="AI526" s="122"/>
      <c r="BA526" s="63"/>
    </row>
    <row r="527" spans="1:53" s="61" customFormat="1">
      <c r="A527" s="150"/>
      <c r="B527" s="63"/>
      <c r="C527" s="63"/>
      <c r="D527" s="63"/>
      <c r="E527" s="128"/>
      <c r="F527" s="55"/>
      <c r="G527" s="55"/>
      <c r="Q527" s="122"/>
      <c r="R527" s="125"/>
      <c r="S527" s="125"/>
      <c r="T527" s="125"/>
      <c r="U527" s="125"/>
      <c r="V527" s="125"/>
      <c r="W527" s="125"/>
      <c r="X527" s="126"/>
      <c r="AI527" s="122"/>
      <c r="BA527" s="63"/>
    </row>
    <row r="528" spans="1:53" s="61" customFormat="1">
      <c r="A528" s="150"/>
      <c r="B528" s="63"/>
      <c r="C528" s="63"/>
      <c r="D528" s="63"/>
      <c r="E528" s="128"/>
      <c r="F528" s="55"/>
      <c r="G528" s="55"/>
      <c r="Q528" s="122"/>
      <c r="R528" s="125"/>
      <c r="S528" s="125"/>
      <c r="T528" s="125"/>
      <c r="U528" s="125"/>
      <c r="V528" s="125"/>
      <c r="W528" s="125"/>
      <c r="X528" s="126"/>
      <c r="AI528" s="122"/>
      <c r="BA528" s="63"/>
    </row>
    <row r="529" spans="1:53" s="61" customFormat="1">
      <c r="A529" s="150"/>
      <c r="B529" s="63"/>
      <c r="C529" s="63"/>
      <c r="D529" s="63"/>
      <c r="E529" s="128"/>
      <c r="F529" s="55"/>
      <c r="G529" s="55"/>
      <c r="Q529" s="122"/>
      <c r="R529" s="125"/>
      <c r="S529" s="125"/>
      <c r="T529" s="125"/>
      <c r="U529" s="125"/>
      <c r="V529" s="125"/>
      <c r="W529" s="125"/>
      <c r="X529" s="126"/>
      <c r="AI529" s="122"/>
      <c r="BA529" s="63"/>
    </row>
    <row r="530" spans="1:53" s="61" customFormat="1">
      <c r="A530" s="150"/>
      <c r="B530" s="63"/>
      <c r="C530" s="63"/>
      <c r="D530" s="63"/>
      <c r="E530" s="128"/>
      <c r="F530" s="55"/>
      <c r="G530" s="55"/>
      <c r="Q530" s="122"/>
      <c r="R530" s="125"/>
      <c r="S530" s="125"/>
      <c r="T530" s="125"/>
      <c r="U530" s="125"/>
      <c r="V530" s="125"/>
      <c r="W530" s="125"/>
      <c r="X530" s="126"/>
      <c r="AI530" s="122"/>
      <c r="BA530" s="63"/>
    </row>
    <row r="531" spans="1:53" s="61" customFormat="1">
      <c r="A531" s="150"/>
      <c r="B531" s="63"/>
      <c r="C531" s="63"/>
      <c r="D531" s="63"/>
      <c r="E531" s="128"/>
      <c r="F531" s="55"/>
      <c r="G531" s="55"/>
      <c r="Q531" s="122"/>
      <c r="R531" s="125"/>
      <c r="S531" s="125"/>
      <c r="T531" s="125"/>
      <c r="U531" s="125"/>
      <c r="V531" s="125"/>
      <c r="W531" s="125"/>
      <c r="X531" s="126"/>
      <c r="AI531" s="122"/>
      <c r="BA531" s="63"/>
    </row>
    <row r="532" spans="1:53" s="61" customFormat="1">
      <c r="A532" s="150"/>
      <c r="B532" s="63"/>
      <c r="C532" s="63"/>
      <c r="D532" s="63"/>
      <c r="E532" s="128"/>
      <c r="F532" s="55"/>
      <c r="G532" s="55"/>
      <c r="Q532" s="122"/>
      <c r="R532" s="125"/>
      <c r="S532" s="125"/>
      <c r="T532" s="125"/>
      <c r="U532" s="125"/>
      <c r="V532" s="125"/>
      <c r="W532" s="125"/>
      <c r="X532" s="126"/>
      <c r="AI532" s="122"/>
      <c r="BA532" s="63"/>
    </row>
    <row r="533" spans="1:53" s="61" customFormat="1">
      <c r="A533" s="150"/>
      <c r="B533" s="63"/>
      <c r="C533" s="63"/>
      <c r="D533" s="63"/>
      <c r="E533" s="128"/>
      <c r="F533" s="55"/>
      <c r="G533" s="55"/>
      <c r="Q533" s="122"/>
      <c r="R533" s="125"/>
      <c r="S533" s="125"/>
      <c r="T533" s="125"/>
      <c r="U533" s="125"/>
      <c r="V533" s="125"/>
      <c r="W533" s="125"/>
      <c r="X533" s="126"/>
      <c r="AI533" s="122"/>
      <c r="BA533" s="63"/>
    </row>
    <row r="534" spans="1:53" s="61" customFormat="1">
      <c r="A534" s="150"/>
      <c r="B534" s="63"/>
      <c r="C534" s="63"/>
      <c r="D534" s="63"/>
      <c r="E534" s="128"/>
      <c r="F534" s="55"/>
      <c r="G534" s="55"/>
      <c r="Q534" s="122"/>
      <c r="R534" s="125"/>
      <c r="S534" s="125"/>
      <c r="T534" s="125"/>
      <c r="U534" s="125"/>
      <c r="V534" s="125"/>
      <c r="W534" s="125"/>
      <c r="X534" s="126"/>
      <c r="AI534" s="122"/>
      <c r="BA534" s="63"/>
    </row>
    <row r="535" spans="1:53" s="61" customFormat="1">
      <c r="A535" s="150"/>
      <c r="B535" s="63"/>
      <c r="C535" s="63"/>
      <c r="D535" s="63"/>
      <c r="E535" s="128"/>
      <c r="F535" s="55"/>
      <c r="G535" s="55"/>
      <c r="Q535" s="122"/>
      <c r="R535" s="125"/>
      <c r="S535" s="125"/>
      <c r="T535" s="125"/>
      <c r="U535" s="125"/>
      <c r="V535" s="125"/>
      <c r="W535" s="125"/>
      <c r="X535" s="126"/>
      <c r="AI535" s="122"/>
      <c r="BA535" s="63"/>
    </row>
    <row r="536" spans="1:53" s="61" customFormat="1">
      <c r="A536" s="150"/>
      <c r="B536" s="63"/>
      <c r="C536" s="63"/>
      <c r="D536" s="63"/>
      <c r="E536" s="128"/>
      <c r="F536" s="55"/>
      <c r="G536" s="55"/>
      <c r="Q536" s="122"/>
      <c r="R536" s="125"/>
      <c r="S536" s="125"/>
      <c r="T536" s="125"/>
      <c r="U536" s="125"/>
      <c r="V536" s="125"/>
      <c r="W536" s="125"/>
      <c r="X536" s="126"/>
      <c r="AI536" s="122"/>
      <c r="BA536" s="63"/>
    </row>
    <row r="537" spans="1:53" s="61" customFormat="1">
      <c r="A537" s="150"/>
      <c r="B537" s="63"/>
      <c r="C537" s="63"/>
      <c r="D537" s="63"/>
      <c r="E537" s="128"/>
      <c r="F537" s="55"/>
      <c r="G537" s="55"/>
      <c r="Q537" s="122"/>
      <c r="R537" s="125"/>
      <c r="S537" s="125"/>
      <c r="T537" s="125"/>
      <c r="U537" s="125"/>
      <c r="V537" s="125"/>
      <c r="W537" s="125"/>
      <c r="X537" s="126"/>
      <c r="AI537" s="122"/>
      <c r="BA537" s="63"/>
    </row>
    <row r="538" spans="1:53" s="61" customFormat="1">
      <c r="A538" s="150"/>
      <c r="B538" s="63"/>
      <c r="C538" s="63"/>
      <c r="D538" s="63"/>
      <c r="E538" s="128"/>
      <c r="F538" s="55"/>
      <c r="G538" s="55"/>
      <c r="Q538" s="122"/>
      <c r="R538" s="125"/>
      <c r="S538" s="125"/>
      <c r="T538" s="125"/>
      <c r="U538" s="125"/>
      <c r="V538" s="125"/>
      <c r="W538" s="125"/>
      <c r="X538" s="126"/>
      <c r="AI538" s="122"/>
      <c r="BA538" s="63"/>
    </row>
    <row r="539" spans="1:53" s="61" customFormat="1">
      <c r="A539" s="150"/>
      <c r="B539" s="63"/>
      <c r="C539" s="63"/>
      <c r="D539" s="63"/>
      <c r="E539" s="128"/>
      <c r="F539" s="55"/>
      <c r="G539" s="55"/>
      <c r="Q539" s="122"/>
      <c r="R539" s="125"/>
      <c r="S539" s="125"/>
      <c r="T539" s="125"/>
      <c r="U539" s="125"/>
      <c r="V539" s="125"/>
      <c r="W539" s="125"/>
      <c r="X539" s="126"/>
      <c r="AI539" s="122"/>
      <c r="BA539" s="63"/>
    </row>
    <row r="540" spans="1:53" s="61" customFormat="1">
      <c r="A540" s="150"/>
      <c r="B540" s="63"/>
      <c r="C540" s="63"/>
      <c r="D540" s="63"/>
      <c r="E540" s="128"/>
      <c r="F540" s="55"/>
      <c r="G540" s="55"/>
      <c r="Q540" s="122"/>
      <c r="R540" s="125"/>
      <c r="S540" s="125"/>
      <c r="T540" s="125"/>
      <c r="U540" s="125"/>
      <c r="V540" s="125"/>
      <c r="W540" s="125"/>
      <c r="X540" s="126"/>
      <c r="AI540" s="122"/>
      <c r="BA540" s="63"/>
    </row>
    <row r="541" spans="1:53" s="61" customFormat="1">
      <c r="A541" s="150"/>
      <c r="B541" s="63"/>
      <c r="C541" s="63"/>
      <c r="D541" s="63"/>
      <c r="E541" s="128"/>
      <c r="F541" s="55"/>
      <c r="G541" s="55"/>
      <c r="Q541" s="122"/>
      <c r="R541" s="125"/>
      <c r="S541" s="125"/>
      <c r="T541" s="125"/>
      <c r="U541" s="125"/>
      <c r="V541" s="125"/>
      <c r="W541" s="125"/>
      <c r="X541" s="126"/>
      <c r="AI541" s="122"/>
      <c r="BA541" s="63"/>
    </row>
    <row r="542" spans="1:53" s="61" customFormat="1">
      <c r="A542" s="150"/>
      <c r="B542" s="63"/>
      <c r="C542" s="63"/>
      <c r="D542" s="63"/>
      <c r="E542" s="128"/>
      <c r="F542" s="55"/>
      <c r="G542" s="55"/>
      <c r="Q542" s="122"/>
      <c r="R542" s="125"/>
      <c r="S542" s="125"/>
      <c r="T542" s="125"/>
      <c r="U542" s="125"/>
      <c r="V542" s="125"/>
      <c r="W542" s="125"/>
      <c r="X542" s="126"/>
      <c r="AI542" s="122"/>
      <c r="BA542" s="63"/>
    </row>
    <row r="543" spans="1:53" s="61" customFormat="1">
      <c r="A543" s="150"/>
      <c r="B543" s="63"/>
      <c r="C543" s="63"/>
      <c r="D543" s="63"/>
      <c r="E543" s="128"/>
      <c r="F543" s="55"/>
      <c r="G543" s="55"/>
      <c r="Q543" s="122"/>
      <c r="R543" s="125"/>
      <c r="S543" s="125"/>
      <c r="T543" s="125"/>
      <c r="U543" s="125"/>
      <c r="V543" s="125"/>
      <c r="W543" s="125"/>
      <c r="X543" s="126"/>
      <c r="AI543" s="122"/>
      <c r="BA543" s="63"/>
    </row>
    <row r="544" spans="1:53" s="61" customFormat="1">
      <c r="A544" s="150"/>
      <c r="B544" s="63"/>
      <c r="C544" s="63"/>
      <c r="D544" s="63"/>
      <c r="E544" s="128"/>
      <c r="F544" s="55"/>
      <c r="G544" s="55"/>
      <c r="Q544" s="122"/>
      <c r="R544" s="125"/>
      <c r="S544" s="125"/>
      <c r="T544" s="125"/>
      <c r="U544" s="125"/>
      <c r="V544" s="125"/>
      <c r="W544" s="125"/>
      <c r="X544" s="126"/>
      <c r="AI544" s="122"/>
      <c r="BA544" s="63"/>
    </row>
    <row r="545" spans="1:53" s="61" customFormat="1">
      <c r="A545" s="150"/>
      <c r="B545" s="63"/>
      <c r="C545" s="63"/>
      <c r="D545" s="63"/>
      <c r="E545" s="128"/>
      <c r="F545" s="55"/>
      <c r="G545" s="55"/>
      <c r="Q545" s="122"/>
      <c r="R545" s="125"/>
      <c r="S545" s="125"/>
      <c r="T545" s="125"/>
      <c r="U545" s="125"/>
      <c r="V545" s="125"/>
      <c r="W545" s="125"/>
      <c r="X545" s="126"/>
      <c r="AI545" s="122"/>
      <c r="BA545" s="63"/>
    </row>
    <row r="546" spans="1:53" s="61" customFormat="1">
      <c r="A546" s="150"/>
      <c r="B546" s="63"/>
      <c r="C546" s="63"/>
      <c r="D546" s="63"/>
      <c r="E546" s="128"/>
      <c r="F546" s="55"/>
      <c r="G546" s="55"/>
      <c r="Q546" s="122"/>
      <c r="R546" s="125"/>
      <c r="S546" s="125"/>
      <c r="T546" s="125"/>
      <c r="U546" s="125"/>
      <c r="V546" s="125"/>
      <c r="W546" s="125"/>
      <c r="X546" s="126"/>
      <c r="AI546" s="122"/>
      <c r="BA546" s="63"/>
    </row>
    <row r="547" spans="1:53" s="61" customFormat="1">
      <c r="A547" s="150"/>
      <c r="B547" s="63"/>
      <c r="C547" s="63"/>
      <c r="D547" s="63"/>
      <c r="E547" s="128"/>
      <c r="F547" s="55"/>
      <c r="G547" s="55"/>
      <c r="Q547" s="122"/>
      <c r="R547" s="125"/>
      <c r="S547" s="125"/>
      <c r="T547" s="125"/>
      <c r="U547" s="125"/>
      <c r="V547" s="125"/>
      <c r="W547" s="125"/>
      <c r="X547" s="126"/>
      <c r="AI547" s="122"/>
      <c r="BA547" s="63"/>
    </row>
    <row r="548" spans="1:53" s="61" customFormat="1">
      <c r="A548" s="150"/>
      <c r="B548" s="63"/>
      <c r="C548" s="63"/>
      <c r="D548" s="63"/>
      <c r="E548" s="128"/>
      <c r="F548" s="55"/>
      <c r="G548" s="55"/>
      <c r="Q548" s="122"/>
      <c r="R548" s="125"/>
      <c r="S548" s="125"/>
      <c r="T548" s="125"/>
      <c r="U548" s="125"/>
      <c r="V548" s="125"/>
      <c r="W548" s="125"/>
      <c r="X548" s="126"/>
      <c r="AI548" s="122"/>
      <c r="BA548" s="63"/>
    </row>
    <row r="549" spans="1:53" s="61" customFormat="1">
      <c r="A549" s="150"/>
      <c r="B549" s="63"/>
      <c r="C549" s="63"/>
      <c r="D549" s="63"/>
      <c r="E549" s="128"/>
      <c r="F549" s="55"/>
      <c r="G549" s="55"/>
      <c r="Q549" s="122"/>
      <c r="R549" s="125"/>
      <c r="S549" s="125"/>
      <c r="T549" s="125"/>
      <c r="U549" s="125"/>
      <c r="V549" s="125"/>
      <c r="W549" s="125"/>
      <c r="X549" s="126"/>
      <c r="AI549" s="122"/>
      <c r="BA549" s="63"/>
    </row>
    <row r="550" spans="1:53" s="61" customFormat="1">
      <c r="A550" s="150"/>
      <c r="B550" s="63"/>
      <c r="C550" s="63"/>
      <c r="D550" s="63"/>
      <c r="E550" s="128"/>
      <c r="F550" s="55"/>
      <c r="G550" s="55"/>
      <c r="Q550" s="122"/>
      <c r="R550" s="125"/>
      <c r="S550" s="125"/>
      <c r="T550" s="125"/>
      <c r="U550" s="125"/>
      <c r="V550" s="125"/>
      <c r="W550" s="125"/>
      <c r="X550" s="126"/>
      <c r="AI550" s="122"/>
      <c r="BA550" s="63"/>
    </row>
    <row r="551" spans="1:53" s="61" customFormat="1">
      <c r="A551" s="150"/>
      <c r="B551" s="63"/>
      <c r="C551" s="63"/>
      <c r="D551" s="63"/>
      <c r="E551" s="128"/>
      <c r="F551" s="55"/>
      <c r="G551" s="55"/>
      <c r="Q551" s="122"/>
      <c r="R551" s="125"/>
      <c r="S551" s="125"/>
      <c r="T551" s="125"/>
      <c r="U551" s="125"/>
      <c r="V551" s="125"/>
      <c r="W551" s="125"/>
      <c r="X551" s="126"/>
      <c r="AI551" s="122"/>
      <c r="BA551" s="63"/>
    </row>
    <row r="552" spans="1:53" s="61" customFormat="1">
      <c r="A552" s="150"/>
      <c r="B552" s="63"/>
      <c r="C552" s="63"/>
      <c r="D552" s="63"/>
      <c r="E552" s="128"/>
      <c r="F552" s="55"/>
      <c r="G552" s="55"/>
      <c r="Q552" s="122"/>
      <c r="R552" s="125"/>
      <c r="S552" s="125"/>
      <c r="T552" s="125"/>
      <c r="U552" s="125"/>
      <c r="V552" s="125"/>
      <c r="W552" s="125"/>
      <c r="X552" s="126"/>
      <c r="AI552" s="122"/>
      <c r="BA552" s="63"/>
    </row>
    <row r="553" spans="1:53" s="61" customFormat="1">
      <c r="A553" s="150"/>
      <c r="B553" s="63"/>
      <c r="C553" s="63"/>
      <c r="D553" s="63"/>
      <c r="E553" s="128"/>
      <c r="F553" s="55"/>
      <c r="G553" s="55"/>
      <c r="Q553" s="122"/>
      <c r="R553" s="125"/>
      <c r="S553" s="125"/>
      <c r="T553" s="125"/>
      <c r="U553" s="125"/>
      <c r="V553" s="125"/>
      <c r="W553" s="125"/>
      <c r="X553" s="126"/>
      <c r="AI553" s="122"/>
      <c r="BA553" s="63"/>
    </row>
    <row r="554" spans="1:53" s="61" customFormat="1">
      <c r="A554" s="150"/>
      <c r="B554" s="63"/>
      <c r="C554" s="63"/>
      <c r="D554" s="63"/>
      <c r="E554" s="128"/>
      <c r="F554" s="55"/>
      <c r="G554" s="55"/>
      <c r="Q554" s="122"/>
      <c r="R554" s="125"/>
      <c r="S554" s="125"/>
      <c r="T554" s="125"/>
      <c r="U554" s="125"/>
      <c r="V554" s="125"/>
      <c r="W554" s="125"/>
      <c r="X554" s="126"/>
      <c r="AI554" s="122"/>
      <c r="BA554" s="63"/>
    </row>
    <row r="555" spans="1:53" s="61" customFormat="1">
      <c r="A555" s="150"/>
      <c r="B555" s="63"/>
      <c r="C555" s="63"/>
      <c r="D555" s="63"/>
      <c r="E555" s="128"/>
      <c r="F555" s="55"/>
      <c r="G555" s="55"/>
      <c r="Q555" s="122"/>
      <c r="R555" s="125"/>
      <c r="S555" s="125"/>
      <c r="T555" s="125"/>
      <c r="U555" s="125"/>
      <c r="V555" s="125"/>
      <c r="W555" s="125"/>
      <c r="X555" s="126"/>
      <c r="AI555" s="122"/>
      <c r="BA555" s="63"/>
    </row>
    <row r="556" spans="1:53" s="61" customFormat="1">
      <c r="A556" s="150"/>
      <c r="B556" s="63"/>
      <c r="C556" s="63"/>
      <c r="D556" s="63"/>
      <c r="E556" s="128"/>
      <c r="F556" s="55"/>
      <c r="G556" s="55"/>
      <c r="Q556" s="122"/>
      <c r="R556" s="125"/>
      <c r="S556" s="125"/>
      <c r="T556" s="125"/>
      <c r="U556" s="125"/>
      <c r="V556" s="125"/>
      <c r="W556" s="125"/>
      <c r="X556" s="126"/>
      <c r="AI556" s="122"/>
      <c r="BA556" s="63"/>
    </row>
    <row r="557" spans="1:53" s="61" customFormat="1">
      <c r="A557" s="150"/>
      <c r="B557" s="63"/>
      <c r="C557" s="63"/>
      <c r="D557" s="63"/>
      <c r="E557" s="128"/>
      <c r="F557" s="55"/>
      <c r="G557" s="55"/>
      <c r="Q557" s="122"/>
      <c r="R557" s="125"/>
      <c r="S557" s="125"/>
      <c r="T557" s="125"/>
      <c r="U557" s="125"/>
      <c r="V557" s="125"/>
      <c r="W557" s="125"/>
      <c r="X557" s="126"/>
      <c r="AI557" s="122"/>
      <c r="BA557" s="63"/>
    </row>
    <row r="558" spans="1:53" s="61" customFormat="1">
      <c r="A558" s="150"/>
      <c r="B558" s="63"/>
      <c r="C558" s="63"/>
      <c r="D558" s="63"/>
      <c r="E558" s="128"/>
      <c r="F558" s="55"/>
      <c r="G558" s="55"/>
      <c r="Q558" s="122"/>
      <c r="R558" s="125"/>
      <c r="S558" s="125"/>
      <c r="T558" s="125"/>
      <c r="U558" s="125"/>
      <c r="V558" s="125"/>
      <c r="W558" s="125"/>
      <c r="X558" s="126"/>
      <c r="AI558" s="122"/>
      <c r="BA558" s="63"/>
    </row>
    <row r="559" spans="1:53" s="61" customFormat="1">
      <c r="A559" s="150"/>
      <c r="B559" s="63"/>
      <c r="C559" s="63"/>
      <c r="D559" s="63"/>
      <c r="E559" s="128"/>
      <c r="F559" s="55"/>
      <c r="G559" s="55"/>
      <c r="Q559" s="122"/>
      <c r="R559" s="125"/>
      <c r="S559" s="125"/>
      <c r="T559" s="125"/>
      <c r="U559" s="125"/>
      <c r="V559" s="125"/>
      <c r="W559" s="125"/>
      <c r="X559" s="126"/>
      <c r="AI559" s="122"/>
      <c r="BA559" s="63"/>
    </row>
    <row r="560" spans="1:53" s="61" customFormat="1">
      <c r="A560" s="150"/>
      <c r="B560" s="63"/>
      <c r="C560" s="63"/>
      <c r="D560" s="63"/>
      <c r="E560" s="128"/>
      <c r="F560" s="55"/>
      <c r="G560" s="55"/>
      <c r="Q560" s="122"/>
      <c r="R560" s="125"/>
      <c r="S560" s="125"/>
      <c r="T560" s="125"/>
      <c r="U560" s="125"/>
      <c r="V560" s="125"/>
      <c r="W560" s="125"/>
      <c r="X560" s="126"/>
      <c r="AI560" s="122"/>
      <c r="BA560" s="63"/>
    </row>
    <row r="561" spans="1:53" s="61" customFormat="1">
      <c r="A561" s="150"/>
      <c r="B561" s="63"/>
      <c r="C561" s="63"/>
      <c r="D561" s="63"/>
      <c r="E561" s="128"/>
      <c r="F561" s="55"/>
      <c r="G561" s="55"/>
      <c r="Q561" s="122"/>
      <c r="R561" s="125"/>
      <c r="S561" s="125"/>
      <c r="T561" s="125"/>
      <c r="U561" s="125"/>
      <c r="V561" s="125"/>
      <c r="W561" s="125"/>
      <c r="X561" s="126"/>
      <c r="AI561" s="122"/>
      <c r="BA561" s="63"/>
    </row>
    <row r="562" spans="1:53" s="61" customFormat="1">
      <c r="A562" s="150"/>
      <c r="B562" s="63"/>
      <c r="C562" s="63"/>
      <c r="D562" s="63"/>
      <c r="E562" s="128"/>
      <c r="F562" s="55"/>
      <c r="G562" s="55"/>
      <c r="Q562" s="122"/>
      <c r="R562" s="125"/>
      <c r="S562" s="125"/>
      <c r="T562" s="125"/>
      <c r="U562" s="125"/>
      <c r="V562" s="125"/>
      <c r="W562" s="125"/>
      <c r="X562" s="126"/>
      <c r="AI562" s="122"/>
      <c r="BA562" s="63"/>
    </row>
    <row r="563" spans="1:53" s="61" customFormat="1">
      <c r="A563" s="150"/>
      <c r="B563" s="63"/>
      <c r="C563" s="63"/>
      <c r="D563" s="63"/>
      <c r="E563" s="128"/>
      <c r="F563" s="55"/>
      <c r="G563" s="55"/>
      <c r="Q563" s="122"/>
      <c r="R563" s="125"/>
      <c r="S563" s="125"/>
      <c r="T563" s="125"/>
      <c r="U563" s="125"/>
      <c r="V563" s="125"/>
      <c r="W563" s="125"/>
      <c r="X563" s="126"/>
      <c r="AI563" s="122"/>
      <c r="BA563" s="63"/>
    </row>
    <row r="564" spans="1:53" s="61" customFormat="1">
      <c r="A564" s="150"/>
      <c r="B564" s="63"/>
      <c r="C564" s="63"/>
      <c r="D564" s="63"/>
      <c r="E564" s="128"/>
      <c r="F564" s="55"/>
      <c r="G564" s="55"/>
      <c r="Q564" s="122"/>
      <c r="R564" s="125"/>
      <c r="S564" s="125"/>
      <c r="T564" s="125"/>
      <c r="U564" s="125"/>
      <c r="V564" s="125"/>
      <c r="W564" s="125"/>
      <c r="X564" s="126"/>
      <c r="AI564" s="122"/>
      <c r="BA564" s="63"/>
    </row>
    <row r="565" spans="1:53" s="61" customFormat="1">
      <c r="A565" s="150"/>
      <c r="B565" s="63"/>
      <c r="C565" s="63"/>
      <c r="D565" s="63"/>
      <c r="E565" s="128"/>
      <c r="F565" s="55"/>
      <c r="G565" s="55"/>
      <c r="Q565" s="122"/>
      <c r="R565" s="125"/>
      <c r="S565" s="125"/>
      <c r="T565" s="125"/>
      <c r="U565" s="125"/>
      <c r="V565" s="125"/>
      <c r="W565" s="125"/>
      <c r="X565" s="126"/>
      <c r="AI565" s="122"/>
      <c r="BA565" s="63"/>
    </row>
    <row r="566" spans="1:53" s="61" customFormat="1">
      <c r="A566" s="150"/>
      <c r="B566" s="63"/>
      <c r="C566" s="63"/>
      <c r="D566" s="63"/>
      <c r="E566" s="128"/>
      <c r="F566" s="55"/>
      <c r="G566" s="55"/>
      <c r="Q566" s="122"/>
      <c r="R566" s="125"/>
      <c r="S566" s="125"/>
      <c r="T566" s="125"/>
      <c r="U566" s="125"/>
      <c r="V566" s="125"/>
      <c r="W566" s="125"/>
      <c r="X566" s="126"/>
      <c r="AI566" s="122"/>
      <c r="BA566" s="63"/>
    </row>
    <row r="567" spans="1:53" s="61" customFormat="1">
      <c r="A567" s="150"/>
      <c r="B567" s="63"/>
      <c r="C567" s="63"/>
      <c r="D567" s="63"/>
      <c r="E567" s="128"/>
      <c r="F567" s="55"/>
      <c r="G567" s="55"/>
      <c r="Q567" s="122"/>
      <c r="R567" s="125"/>
      <c r="S567" s="125"/>
      <c r="T567" s="125"/>
      <c r="U567" s="125"/>
      <c r="V567" s="125"/>
      <c r="W567" s="125"/>
      <c r="X567" s="126"/>
      <c r="AI567" s="122"/>
      <c r="BA567" s="63"/>
    </row>
    <row r="568" spans="1:53" s="61" customFormat="1">
      <c r="A568" s="150"/>
      <c r="B568" s="63"/>
      <c r="C568" s="63"/>
      <c r="D568" s="63"/>
      <c r="E568" s="128"/>
      <c r="F568" s="55"/>
      <c r="G568" s="55"/>
      <c r="Q568" s="122"/>
      <c r="R568" s="125"/>
      <c r="S568" s="125"/>
      <c r="T568" s="125"/>
      <c r="U568" s="125"/>
      <c r="V568" s="125"/>
      <c r="W568" s="125"/>
      <c r="X568" s="126"/>
      <c r="AI568" s="122"/>
      <c r="BA568" s="63"/>
    </row>
    <row r="569" spans="1:53" s="61" customFormat="1">
      <c r="A569" s="150"/>
      <c r="B569" s="63"/>
      <c r="C569" s="63"/>
      <c r="D569" s="63"/>
      <c r="E569" s="128"/>
      <c r="F569" s="55"/>
      <c r="G569" s="55"/>
      <c r="Q569" s="122"/>
      <c r="R569" s="125"/>
      <c r="S569" s="125"/>
      <c r="T569" s="125"/>
      <c r="U569" s="125"/>
      <c r="V569" s="125"/>
      <c r="W569" s="125"/>
      <c r="X569" s="126"/>
      <c r="AI569" s="122"/>
      <c r="BA569" s="63"/>
    </row>
    <row r="570" spans="1:53" s="61" customFormat="1">
      <c r="A570" s="150"/>
      <c r="B570" s="63"/>
      <c r="C570" s="63"/>
      <c r="D570" s="63"/>
      <c r="E570" s="128"/>
      <c r="F570" s="55"/>
      <c r="G570" s="55"/>
      <c r="Q570" s="122"/>
      <c r="R570" s="125"/>
      <c r="S570" s="125"/>
      <c r="T570" s="125"/>
      <c r="U570" s="125"/>
      <c r="V570" s="125"/>
      <c r="W570" s="125"/>
      <c r="X570" s="126"/>
      <c r="AI570" s="122"/>
      <c r="BA570" s="63"/>
    </row>
    <row r="571" spans="1:53" s="61" customFormat="1">
      <c r="A571" s="150"/>
      <c r="B571" s="63"/>
      <c r="C571" s="63"/>
      <c r="D571" s="63"/>
      <c r="E571" s="128"/>
      <c r="F571" s="55"/>
      <c r="G571" s="55"/>
      <c r="Q571" s="122"/>
      <c r="R571" s="125"/>
      <c r="S571" s="125"/>
      <c r="T571" s="125"/>
      <c r="U571" s="125"/>
      <c r="V571" s="125"/>
      <c r="W571" s="125"/>
      <c r="X571" s="126"/>
      <c r="AI571" s="122"/>
      <c r="BA571" s="63"/>
    </row>
    <row r="572" spans="1:53" s="61" customFormat="1">
      <c r="A572" s="150"/>
      <c r="B572" s="63"/>
      <c r="C572" s="63"/>
      <c r="D572" s="63"/>
      <c r="E572" s="128"/>
      <c r="F572" s="55"/>
      <c r="G572" s="55"/>
      <c r="Q572" s="122"/>
      <c r="R572" s="125"/>
      <c r="S572" s="125"/>
      <c r="T572" s="125"/>
      <c r="U572" s="125"/>
      <c r="V572" s="125"/>
      <c r="W572" s="125"/>
      <c r="X572" s="126"/>
      <c r="AI572" s="122"/>
      <c r="BA572" s="63"/>
    </row>
    <row r="573" spans="1:53" s="61" customFormat="1">
      <c r="A573" s="150"/>
      <c r="B573" s="63"/>
      <c r="C573" s="63"/>
      <c r="D573" s="63"/>
      <c r="E573" s="128"/>
      <c r="F573" s="55"/>
      <c r="G573" s="55"/>
      <c r="Q573" s="122"/>
      <c r="R573" s="125"/>
      <c r="S573" s="125"/>
      <c r="T573" s="125"/>
      <c r="U573" s="125"/>
      <c r="V573" s="125"/>
      <c r="W573" s="125"/>
      <c r="X573" s="126"/>
      <c r="AI573" s="122"/>
      <c r="BA573" s="63"/>
    </row>
    <row r="574" spans="1:53" s="61" customFormat="1">
      <c r="A574" s="150"/>
      <c r="B574" s="63"/>
      <c r="C574" s="63"/>
      <c r="D574" s="63"/>
      <c r="E574" s="128"/>
      <c r="F574" s="55"/>
      <c r="G574" s="55"/>
      <c r="Q574" s="122"/>
      <c r="R574" s="125"/>
      <c r="S574" s="125"/>
      <c r="T574" s="125"/>
      <c r="U574" s="125"/>
      <c r="V574" s="125"/>
      <c r="W574" s="125"/>
      <c r="X574" s="126"/>
      <c r="AI574" s="122"/>
      <c r="BA574" s="63"/>
    </row>
    <row r="575" spans="1:53" s="61" customFormat="1">
      <c r="A575" s="150"/>
      <c r="B575" s="63"/>
      <c r="C575" s="63"/>
      <c r="D575" s="63"/>
      <c r="E575" s="128"/>
      <c r="F575" s="55"/>
      <c r="G575" s="55"/>
      <c r="Q575" s="122"/>
      <c r="R575" s="125"/>
      <c r="S575" s="125"/>
      <c r="T575" s="125"/>
      <c r="U575" s="125"/>
      <c r="V575" s="125"/>
      <c r="W575" s="125"/>
      <c r="X575" s="126"/>
      <c r="AI575" s="122"/>
      <c r="BA575" s="63"/>
    </row>
    <row r="576" spans="1:53" s="61" customFormat="1">
      <c r="A576" s="150"/>
      <c r="B576" s="63"/>
      <c r="C576" s="63"/>
      <c r="D576" s="63"/>
      <c r="E576" s="128"/>
      <c r="F576" s="55"/>
      <c r="G576" s="55"/>
      <c r="Q576" s="122"/>
      <c r="R576" s="125"/>
      <c r="S576" s="125"/>
      <c r="T576" s="125"/>
      <c r="U576" s="125"/>
      <c r="V576" s="125"/>
      <c r="W576" s="125"/>
      <c r="X576" s="126"/>
      <c r="AI576" s="122"/>
      <c r="BA576" s="63"/>
    </row>
    <row r="577" spans="1:53" s="61" customFormat="1">
      <c r="A577" s="150"/>
      <c r="B577" s="63"/>
      <c r="C577" s="63"/>
      <c r="D577" s="63"/>
      <c r="E577" s="128"/>
      <c r="F577" s="55"/>
      <c r="G577" s="55"/>
      <c r="Q577" s="122"/>
      <c r="R577" s="125"/>
      <c r="S577" s="125"/>
      <c r="T577" s="125"/>
      <c r="U577" s="125"/>
      <c r="V577" s="125"/>
      <c r="W577" s="125"/>
      <c r="X577" s="126"/>
      <c r="AI577" s="122"/>
      <c r="BA577" s="63"/>
    </row>
    <row r="578" spans="1:53" s="61" customFormat="1">
      <c r="A578" s="150"/>
      <c r="B578" s="63"/>
      <c r="C578" s="63"/>
      <c r="D578" s="63"/>
      <c r="E578" s="128"/>
      <c r="F578" s="55"/>
      <c r="G578" s="55"/>
      <c r="Q578" s="122"/>
      <c r="R578" s="125"/>
      <c r="S578" s="125"/>
      <c r="T578" s="125"/>
      <c r="U578" s="125"/>
      <c r="V578" s="125"/>
      <c r="W578" s="125"/>
      <c r="X578" s="126"/>
      <c r="AI578" s="122"/>
      <c r="BA578" s="63"/>
    </row>
    <row r="579" spans="1:53" s="61" customFormat="1">
      <c r="A579" s="150"/>
      <c r="B579" s="63"/>
      <c r="C579" s="63"/>
      <c r="D579" s="63"/>
      <c r="E579" s="128"/>
      <c r="F579" s="55"/>
      <c r="G579" s="55"/>
      <c r="Q579" s="122"/>
      <c r="R579" s="125"/>
      <c r="S579" s="125"/>
      <c r="T579" s="125"/>
      <c r="U579" s="125"/>
      <c r="V579" s="125"/>
      <c r="W579" s="125"/>
      <c r="X579" s="126"/>
      <c r="AI579" s="122"/>
      <c r="BA579" s="63"/>
    </row>
    <row r="580" spans="1:53" s="61" customFormat="1">
      <c r="A580" s="150"/>
      <c r="B580" s="63"/>
      <c r="C580" s="63"/>
      <c r="D580" s="63"/>
      <c r="E580" s="128"/>
      <c r="F580" s="55"/>
      <c r="G580" s="55"/>
      <c r="Q580" s="122"/>
      <c r="R580" s="125"/>
      <c r="S580" s="125"/>
      <c r="T580" s="125"/>
      <c r="U580" s="125"/>
      <c r="V580" s="125"/>
      <c r="W580" s="125"/>
      <c r="X580" s="126"/>
      <c r="AI580" s="122"/>
      <c r="BA580" s="63"/>
    </row>
    <row r="581" spans="1:53" s="61" customFormat="1">
      <c r="A581" s="150"/>
      <c r="B581" s="63"/>
      <c r="C581" s="63"/>
      <c r="D581" s="63"/>
      <c r="E581" s="128"/>
      <c r="F581" s="55"/>
      <c r="G581" s="55"/>
      <c r="Q581" s="122"/>
      <c r="R581" s="125"/>
      <c r="S581" s="125"/>
      <c r="T581" s="125"/>
      <c r="U581" s="125"/>
      <c r="V581" s="125"/>
      <c r="W581" s="125"/>
      <c r="X581" s="126"/>
      <c r="AI581" s="122"/>
      <c r="BA581" s="63"/>
    </row>
    <row r="582" spans="1:53" s="61" customFormat="1">
      <c r="A582" s="150"/>
      <c r="B582" s="63"/>
      <c r="C582" s="63"/>
      <c r="D582" s="63"/>
      <c r="E582" s="128"/>
      <c r="F582" s="55"/>
      <c r="G582" s="55"/>
      <c r="Q582" s="122"/>
      <c r="R582" s="125"/>
      <c r="S582" s="125"/>
      <c r="T582" s="125"/>
      <c r="U582" s="125"/>
      <c r="V582" s="125"/>
      <c r="W582" s="125"/>
      <c r="X582" s="126"/>
      <c r="AI582" s="122"/>
      <c r="BA582" s="63"/>
    </row>
    <row r="583" spans="1:53" s="61" customFormat="1">
      <c r="A583" s="150"/>
      <c r="B583" s="63"/>
      <c r="C583" s="63"/>
      <c r="D583" s="63"/>
      <c r="E583" s="128"/>
      <c r="F583" s="55"/>
      <c r="G583" s="55"/>
      <c r="Q583" s="122"/>
      <c r="R583" s="125"/>
      <c r="S583" s="125"/>
      <c r="T583" s="125"/>
      <c r="U583" s="125"/>
      <c r="V583" s="125"/>
      <c r="W583" s="125"/>
      <c r="X583" s="126"/>
      <c r="AI583" s="122"/>
      <c r="BA583" s="63"/>
    </row>
    <row r="584" spans="1:53" s="61" customFormat="1">
      <c r="A584" s="150"/>
      <c r="B584" s="63"/>
      <c r="C584" s="63"/>
      <c r="D584" s="63"/>
      <c r="E584" s="128"/>
      <c r="F584" s="55"/>
      <c r="G584" s="55"/>
      <c r="Q584" s="122"/>
      <c r="R584" s="125"/>
      <c r="S584" s="125"/>
      <c r="T584" s="125"/>
      <c r="U584" s="125"/>
      <c r="V584" s="125"/>
      <c r="W584" s="125"/>
      <c r="X584" s="126"/>
      <c r="AI584" s="122"/>
      <c r="BA584" s="63"/>
    </row>
    <row r="585" spans="1:53" s="61" customFormat="1">
      <c r="A585" s="150"/>
      <c r="B585" s="63"/>
      <c r="C585" s="63"/>
      <c r="D585" s="63"/>
      <c r="E585" s="128"/>
      <c r="F585" s="55"/>
      <c r="G585" s="55"/>
      <c r="Q585" s="122"/>
      <c r="R585" s="125"/>
      <c r="S585" s="125"/>
      <c r="T585" s="125"/>
      <c r="U585" s="125"/>
      <c r="V585" s="125"/>
      <c r="W585" s="125"/>
      <c r="X585" s="126"/>
      <c r="AI585" s="122"/>
      <c r="BA585" s="63"/>
    </row>
    <row r="586" spans="1:53" s="61" customFormat="1">
      <c r="A586" s="150"/>
      <c r="B586" s="63"/>
      <c r="C586" s="63"/>
      <c r="D586" s="63"/>
      <c r="E586" s="128"/>
      <c r="F586" s="55"/>
      <c r="G586" s="55"/>
      <c r="Q586" s="122"/>
      <c r="R586" s="125"/>
      <c r="S586" s="125"/>
      <c r="T586" s="125"/>
      <c r="U586" s="125"/>
      <c r="V586" s="125"/>
      <c r="W586" s="125"/>
      <c r="X586" s="126"/>
      <c r="AI586" s="122"/>
      <c r="BA586" s="63"/>
    </row>
    <row r="587" spans="1:53" s="61" customFormat="1">
      <c r="A587" s="150"/>
      <c r="B587" s="63"/>
      <c r="C587" s="63"/>
      <c r="D587" s="63"/>
      <c r="E587" s="128"/>
      <c r="F587" s="55"/>
      <c r="G587" s="55"/>
      <c r="Q587" s="122"/>
      <c r="R587" s="125"/>
      <c r="S587" s="125"/>
      <c r="T587" s="125"/>
      <c r="U587" s="125"/>
      <c r="V587" s="125"/>
      <c r="W587" s="125"/>
      <c r="X587" s="126"/>
      <c r="AI587" s="122"/>
      <c r="BA587" s="63"/>
    </row>
    <row r="588" spans="1:53" s="61" customFormat="1">
      <c r="A588" s="150"/>
      <c r="B588" s="63"/>
      <c r="C588" s="63"/>
      <c r="D588" s="63"/>
      <c r="E588" s="128"/>
      <c r="F588" s="55"/>
      <c r="G588" s="55"/>
      <c r="Q588" s="122"/>
      <c r="R588" s="125"/>
      <c r="S588" s="125"/>
      <c r="T588" s="125"/>
      <c r="U588" s="125"/>
      <c r="V588" s="125"/>
      <c r="W588" s="125"/>
      <c r="X588" s="126"/>
      <c r="AI588" s="122"/>
      <c r="BA588" s="63"/>
    </row>
    <row r="589" spans="1:53" s="61" customFormat="1">
      <c r="A589" s="150"/>
      <c r="B589" s="63"/>
      <c r="C589" s="63"/>
      <c r="D589" s="63"/>
      <c r="E589" s="128"/>
      <c r="F589" s="55"/>
      <c r="G589" s="55"/>
      <c r="Q589" s="122"/>
      <c r="R589" s="125"/>
      <c r="S589" s="125"/>
      <c r="T589" s="125"/>
      <c r="U589" s="125"/>
      <c r="V589" s="125"/>
      <c r="W589" s="125"/>
      <c r="X589" s="126"/>
      <c r="AI589" s="122"/>
      <c r="BA589" s="63"/>
    </row>
    <row r="590" spans="1:53" s="61" customFormat="1">
      <c r="A590" s="150"/>
      <c r="B590" s="63"/>
      <c r="C590" s="63"/>
      <c r="D590" s="63"/>
      <c r="E590" s="128"/>
      <c r="F590" s="55"/>
      <c r="G590" s="55"/>
      <c r="Q590" s="122"/>
      <c r="R590" s="125"/>
      <c r="S590" s="125"/>
      <c r="T590" s="125"/>
      <c r="U590" s="125"/>
      <c r="V590" s="125"/>
      <c r="W590" s="125"/>
      <c r="X590" s="126"/>
      <c r="AI590" s="122"/>
      <c r="BA590" s="63"/>
    </row>
    <row r="591" spans="1:53" s="61" customFormat="1">
      <c r="A591" s="150"/>
      <c r="B591" s="63"/>
      <c r="C591" s="63"/>
      <c r="D591" s="63"/>
      <c r="E591" s="128"/>
      <c r="F591" s="55"/>
      <c r="G591" s="55"/>
      <c r="Q591" s="122"/>
      <c r="R591" s="125"/>
      <c r="S591" s="125"/>
      <c r="T591" s="125"/>
      <c r="U591" s="125"/>
      <c r="V591" s="125"/>
      <c r="W591" s="125"/>
      <c r="X591" s="126"/>
      <c r="AI591" s="122"/>
      <c r="BA591" s="63"/>
    </row>
    <row r="592" spans="1:53" s="61" customFormat="1">
      <c r="A592" s="150"/>
      <c r="B592" s="63"/>
      <c r="C592" s="63"/>
      <c r="D592" s="63"/>
      <c r="E592" s="128"/>
      <c r="F592" s="55"/>
      <c r="G592" s="55"/>
      <c r="Q592" s="122"/>
      <c r="R592" s="125"/>
      <c r="S592" s="125"/>
      <c r="T592" s="125"/>
      <c r="U592" s="125"/>
      <c r="V592" s="125"/>
      <c r="W592" s="125"/>
      <c r="X592" s="126"/>
      <c r="AI592" s="122"/>
      <c r="BA592" s="63"/>
    </row>
    <row r="593" spans="1:53" s="61" customFormat="1">
      <c r="A593" s="150"/>
      <c r="B593" s="63"/>
      <c r="C593" s="63"/>
      <c r="D593" s="63"/>
      <c r="E593" s="128"/>
      <c r="F593" s="55"/>
      <c r="G593" s="55"/>
      <c r="Q593" s="122"/>
      <c r="R593" s="125"/>
      <c r="S593" s="125"/>
      <c r="T593" s="125"/>
      <c r="U593" s="125"/>
      <c r="V593" s="125"/>
      <c r="W593" s="125"/>
      <c r="X593" s="126"/>
      <c r="AI593" s="122"/>
      <c r="BA593" s="63"/>
    </row>
    <row r="594" spans="1:53" s="61" customFormat="1">
      <c r="A594" s="150"/>
      <c r="B594" s="63"/>
      <c r="C594" s="63"/>
      <c r="D594" s="63"/>
      <c r="E594" s="128"/>
      <c r="F594" s="55"/>
      <c r="G594" s="55"/>
      <c r="Q594" s="122"/>
      <c r="R594" s="125"/>
      <c r="S594" s="125"/>
      <c r="T594" s="125"/>
      <c r="U594" s="125"/>
      <c r="V594" s="125"/>
      <c r="W594" s="125"/>
      <c r="X594" s="126"/>
      <c r="AI594" s="122"/>
      <c r="BA594" s="63"/>
    </row>
    <row r="595" spans="1:53" s="61" customFormat="1">
      <c r="A595" s="150"/>
      <c r="B595" s="63"/>
      <c r="C595" s="63"/>
      <c r="D595" s="63"/>
      <c r="E595" s="128"/>
      <c r="F595" s="55"/>
      <c r="G595" s="55"/>
      <c r="Q595" s="122"/>
      <c r="R595" s="125"/>
      <c r="S595" s="125"/>
      <c r="T595" s="125"/>
      <c r="U595" s="125"/>
      <c r="V595" s="125"/>
      <c r="W595" s="125"/>
      <c r="X595" s="126"/>
      <c r="AI595" s="122"/>
      <c r="BA595" s="63"/>
    </row>
    <row r="596" spans="1:53" s="61" customFormat="1">
      <c r="A596" s="150"/>
      <c r="B596" s="63"/>
      <c r="C596" s="63"/>
      <c r="D596" s="63"/>
      <c r="E596" s="128"/>
      <c r="F596" s="55"/>
      <c r="G596" s="55"/>
      <c r="Q596" s="122"/>
      <c r="R596" s="125"/>
      <c r="S596" s="125"/>
      <c r="T596" s="125"/>
      <c r="U596" s="125"/>
      <c r="V596" s="125"/>
      <c r="W596" s="125"/>
      <c r="X596" s="126"/>
      <c r="AI596" s="122"/>
      <c r="BA596" s="63"/>
    </row>
    <row r="597" spans="1:53" s="61" customFormat="1">
      <c r="A597" s="150"/>
      <c r="B597" s="63"/>
      <c r="C597" s="63"/>
      <c r="D597" s="63"/>
      <c r="E597" s="128"/>
      <c r="F597" s="55"/>
      <c r="G597" s="55"/>
      <c r="Q597" s="122"/>
      <c r="R597" s="125"/>
      <c r="S597" s="125"/>
      <c r="T597" s="125"/>
      <c r="U597" s="125"/>
      <c r="V597" s="125"/>
      <c r="W597" s="125"/>
      <c r="X597" s="126"/>
      <c r="AI597" s="122"/>
      <c r="BA597" s="63"/>
    </row>
    <row r="598" spans="1:53" s="61" customFormat="1">
      <c r="A598" s="150"/>
      <c r="B598" s="63"/>
      <c r="C598" s="63"/>
      <c r="D598" s="63"/>
      <c r="E598" s="128"/>
      <c r="F598" s="55"/>
      <c r="G598" s="55"/>
      <c r="Q598" s="122"/>
      <c r="R598" s="125"/>
      <c r="S598" s="125"/>
      <c r="T598" s="125"/>
      <c r="U598" s="125"/>
      <c r="V598" s="125"/>
      <c r="W598" s="125"/>
      <c r="X598" s="126"/>
      <c r="AI598" s="122"/>
      <c r="BA598" s="63"/>
    </row>
    <row r="599" spans="1:53" s="61" customFormat="1">
      <c r="A599" s="150"/>
      <c r="B599" s="63"/>
      <c r="C599" s="63"/>
      <c r="D599" s="63"/>
      <c r="E599" s="128"/>
      <c r="F599" s="55"/>
      <c r="G599" s="55"/>
      <c r="Q599" s="122"/>
      <c r="R599" s="125"/>
      <c r="S599" s="125"/>
      <c r="T599" s="125"/>
      <c r="U599" s="125"/>
      <c r="V599" s="125"/>
      <c r="W599" s="125"/>
      <c r="X599" s="126"/>
      <c r="AI599" s="122"/>
      <c r="BA599" s="63"/>
    </row>
    <row r="600" spans="1:53" s="61" customFormat="1">
      <c r="A600" s="150"/>
      <c r="B600" s="63"/>
      <c r="C600" s="63"/>
      <c r="D600" s="63"/>
      <c r="E600" s="128"/>
      <c r="F600" s="55"/>
      <c r="G600" s="55"/>
      <c r="Q600" s="122"/>
      <c r="R600" s="125"/>
      <c r="S600" s="125"/>
      <c r="T600" s="125"/>
      <c r="U600" s="125"/>
      <c r="V600" s="125"/>
      <c r="W600" s="125"/>
      <c r="X600" s="126"/>
      <c r="AI600" s="122"/>
      <c r="BA600" s="63"/>
    </row>
    <row r="601" spans="1:53" s="61" customFormat="1">
      <c r="A601" s="150"/>
      <c r="B601" s="63"/>
      <c r="C601" s="63"/>
      <c r="D601" s="63"/>
      <c r="E601" s="128"/>
      <c r="F601" s="55"/>
      <c r="G601" s="55"/>
      <c r="Q601" s="122"/>
      <c r="R601" s="125"/>
      <c r="S601" s="125"/>
      <c r="T601" s="125"/>
      <c r="U601" s="125"/>
      <c r="V601" s="125"/>
      <c r="W601" s="125"/>
      <c r="X601" s="126"/>
      <c r="AI601" s="122"/>
      <c r="BA601" s="63"/>
    </row>
    <row r="602" spans="1:53" s="61" customFormat="1">
      <c r="A602" s="150"/>
      <c r="B602" s="63"/>
      <c r="C602" s="63"/>
      <c r="D602" s="63"/>
      <c r="E602" s="128"/>
      <c r="F602" s="55"/>
      <c r="G602" s="55"/>
      <c r="Q602" s="122"/>
      <c r="R602" s="125"/>
      <c r="S602" s="125"/>
      <c r="T602" s="125"/>
      <c r="U602" s="125"/>
      <c r="V602" s="125"/>
      <c r="W602" s="125"/>
      <c r="X602" s="126"/>
      <c r="AI602" s="122"/>
      <c r="BA602" s="63"/>
    </row>
    <row r="603" spans="1:53" s="61" customFormat="1">
      <c r="A603" s="150"/>
      <c r="B603" s="63"/>
      <c r="C603" s="63"/>
      <c r="D603" s="63"/>
      <c r="E603" s="128"/>
      <c r="F603" s="55"/>
      <c r="G603" s="55"/>
      <c r="Q603" s="122"/>
      <c r="R603" s="125"/>
      <c r="S603" s="125"/>
      <c r="T603" s="125"/>
      <c r="U603" s="125"/>
      <c r="V603" s="125"/>
      <c r="W603" s="125"/>
      <c r="X603" s="126"/>
      <c r="AI603" s="122"/>
      <c r="BA603" s="63"/>
    </row>
    <row r="604" spans="1:53" s="61" customFormat="1">
      <c r="A604" s="150"/>
      <c r="B604" s="63"/>
      <c r="C604" s="63"/>
      <c r="D604" s="63"/>
      <c r="E604" s="128"/>
      <c r="F604" s="55"/>
      <c r="G604" s="55"/>
      <c r="Q604" s="122"/>
      <c r="R604" s="125"/>
      <c r="S604" s="125"/>
      <c r="T604" s="125"/>
      <c r="U604" s="125"/>
      <c r="V604" s="125"/>
      <c r="W604" s="125"/>
      <c r="X604" s="126"/>
      <c r="AI604" s="122"/>
      <c r="BA604" s="63"/>
    </row>
    <row r="605" spans="1:53" s="61" customFormat="1">
      <c r="A605" s="150"/>
      <c r="B605" s="63"/>
      <c r="C605" s="63"/>
      <c r="D605" s="63"/>
      <c r="E605" s="128"/>
      <c r="F605" s="55"/>
      <c r="G605" s="55"/>
      <c r="Q605" s="122"/>
      <c r="R605" s="125"/>
      <c r="S605" s="125"/>
      <c r="T605" s="125"/>
      <c r="U605" s="125"/>
      <c r="V605" s="125"/>
      <c r="W605" s="125"/>
      <c r="X605" s="126"/>
      <c r="AI605" s="122"/>
      <c r="BA605" s="63"/>
    </row>
    <row r="606" spans="1:53" s="61" customFormat="1">
      <c r="A606" s="150"/>
      <c r="B606" s="63"/>
      <c r="C606" s="63"/>
      <c r="D606" s="63"/>
      <c r="E606" s="128"/>
      <c r="F606" s="55"/>
      <c r="G606" s="55"/>
      <c r="Q606" s="122"/>
      <c r="R606" s="125"/>
      <c r="S606" s="125"/>
      <c r="T606" s="125"/>
      <c r="U606" s="125"/>
      <c r="V606" s="125"/>
      <c r="W606" s="125"/>
      <c r="X606" s="126"/>
      <c r="AI606" s="122"/>
      <c r="BA606" s="63"/>
    </row>
    <row r="607" spans="1:53" s="61" customFormat="1">
      <c r="A607" s="150"/>
      <c r="B607" s="63"/>
      <c r="C607" s="63"/>
      <c r="D607" s="63"/>
      <c r="E607" s="128"/>
      <c r="F607" s="55"/>
      <c r="G607" s="55"/>
      <c r="Q607" s="122"/>
      <c r="R607" s="125"/>
      <c r="S607" s="125"/>
      <c r="T607" s="125"/>
      <c r="U607" s="125"/>
      <c r="V607" s="125"/>
      <c r="W607" s="125"/>
      <c r="X607" s="126"/>
      <c r="AI607" s="122"/>
      <c r="BA607" s="63"/>
    </row>
    <row r="608" spans="1:53" s="61" customFormat="1">
      <c r="A608" s="150"/>
      <c r="B608" s="63"/>
      <c r="C608" s="63"/>
      <c r="D608" s="63"/>
      <c r="E608" s="128"/>
      <c r="F608" s="55"/>
      <c r="G608" s="55"/>
      <c r="Q608" s="122"/>
      <c r="R608" s="125"/>
      <c r="S608" s="125"/>
      <c r="T608" s="125"/>
      <c r="U608" s="125"/>
      <c r="V608" s="125"/>
      <c r="W608" s="125"/>
      <c r="X608" s="126"/>
      <c r="AI608" s="122"/>
      <c r="BA608" s="63"/>
    </row>
    <row r="609" spans="1:53" s="61" customFormat="1">
      <c r="A609" s="150"/>
      <c r="B609" s="63"/>
      <c r="C609" s="63"/>
      <c r="D609" s="63"/>
      <c r="E609" s="128"/>
      <c r="F609" s="55"/>
      <c r="G609" s="55"/>
      <c r="Q609" s="122"/>
      <c r="R609" s="125"/>
      <c r="S609" s="125"/>
      <c r="T609" s="125"/>
      <c r="U609" s="125"/>
      <c r="V609" s="125"/>
      <c r="W609" s="125"/>
      <c r="X609" s="126"/>
      <c r="AI609" s="122"/>
      <c r="BA609" s="63"/>
    </row>
    <row r="610" spans="1:53" s="61" customFormat="1">
      <c r="A610" s="150"/>
      <c r="B610" s="63"/>
      <c r="C610" s="63"/>
      <c r="D610" s="63"/>
      <c r="E610" s="128"/>
      <c r="F610" s="55"/>
      <c r="G610" s="55"/>
      <c r="Q610" s="122"/>
      <c r="R610" s="125"/>
      <c r="S610" s="125"/>
      <c r="T610" s="125"/>
      <c r="U610" s="125"/>
      <c r="V610" s="125"/>
      <c r="W610" s="125"/>
      <c r="X610" s="126"/>
      <c r="AI610" s="122"/>
      <c r="BA610" s="63"/>
    </row>
    <row r="611" spans="1:53" s="61" customFormat="1">
      <c r="A611" s="150"/>
      <c r="B611" s="63"/>
      <c r="C611" s="63"/>
      <c r="D611" s="63"/>
      <c r="E611" s="128"/>
      <c r="F611" s="55"/>
      <c r="G611" s="55"/>
      <c r="Q611" s="122"/>
      <c r="R611" s="125"/>
      <c r="S611" s="125"/>
      <c r="T611" s="125"/>
      <c r="U611" s="125"/>
      <c r="V611" s="125"/>
      <c r="W611" s="125"/>
      <c r="X611" s="126"/>
      <c r="AI611" s="122"/>
      <c r="BA611" s="63"/>
    </row>
    <row r="612" spans="1:53" s="61" customFormat="1">
      <c r="A612" s="150"/>
      <c r="B612" s="63"/>
      <c r="C612" s="63"/>
      <c r="D612" s="63"/>
      <c r="E612" s="128"/>
      <c r="F612" s="55"/>
      <c r="G612" s="55"/>
      <c r="Q612" s="122"/>
      <c r="R612" s="125"/>
      <c r="S612" s="125"/>
      <c r="T612" s="125"/>
      <c r="U612" s="125"/>
      <c r="V612" s="125"/>
      <c r="W612" s="125"/>
      <c r="X612" s="126"/>
      <c r="AI612" s="122"/>
      <c r="BA612" s="63"/>
    </row>
    <row r="613" spans="1:53" s="61" customFormat="1">
      <c r="A613" s="150"/>
      <c r="B613" s="63"/>
      <c r="C613" s="63"/>
      <c r="D613" s="63"/>
      <c r="E613" s="128"/>
      <c r="F613" s="55"/>
      <c r="G613" s="55"/>
      <c r="Q613" s="122"/>
      <c r="R613" s="125"/>
      <c r="S613" s="125"/>
      <c r="T613" s="125"/>
      <c r="U613" s="125"/>
      <c r="V613" s="125"/>
      <c r="W613" s="125"/>
      <c r="X613" s="126"/>
      <c r="AI613" s="122"/>
      <c r="BA613" s="63"/>
    </row>
    <row r="614" spans="1:53" s="61" customFormat="1">
      <c r="A614" s="150"/>
      <c r="B614" s="63"/>
      <c r="C614" s="63"/>
      <c r="D614" s="63"/>
      <c r="E614" s="128"/>
      <c r="F614" s="55"/>
      <c r="G614" s="55"/>
      <c r="Q614" s="122"/>
      <c r="R614" s="125"/>
      <c r="S614" s="125"/>
      <c r="T614" s="125"/>
      <c r="U614" s="125"/>
      <c r="V614" s="125"/>
      <c r="W614" s="125"/>
      <c r="X614" s="126"/>
      <c r="AI614" s="122"/>
      <c r="BA614" s="63"/>
    </row>
    <row r="615" spans="1:53" s="61" customFormat="1">
      <c r="A615" s="150"/>
      <c r="B615" s="63"/>
      <c r="C615" s="63"/>
      <c r="D615" s="63"/>
      <c r="E615" s="128"/>
      <c r="F615" s="55"/>
      <c r="G615" s="55"/>
      <c r="Q615" s="122"/>
      <c r="R615" s="125"/>
      <c r="S615" s="125"/>
      <c r="T615" s="125"/>
      <c r="U615" s="125"/>
      <c r="V615" s="125"/>
      <c r="W615" s="125"/>
      <c r="X615" s="126"/>
      <c r="AI615" s="122"/>
      <c r="BA615" s="63"/>
    </row>
    <row r="616" spans="1:53" s="61" customFormat="1">
      <c r="A616" s="150"/>
      <c r="B616" s="63"/>
      <c r="C616" s="63"/>
      <c r="D616" s="63"/>
      <c r="E616" s="128"/>
      <c r="F616" s="55"/>
      <c r="G616" s="55"/>
      <c r="Q616" s="122"/>
      <c r="R616" s="125"/>
      <c r="S616" s="125"/>
      <c r="T616" s="125"/>
      <c r="U616" s="125"/>
      <c r="V616" s="125"/>
      <c r="W616" s="125"/>
      <c r="X616" s="126"/>
      <c r="AI616" s="122"/>
      <c r="BA616" s="63"/>
    </row>
    <row r="617" spans="1:53" s="61" customFormat="1">
      <c r="A617" s="150"/>
      <c r="B617" s="63"/>
      <c r="C617" s="63"/>
      <c r="D617" s="63"/>
      <c r="E617" s="128"/>
      <c r="F617" s="55"/>
      <c r="G617" s="55"/>
      <c r="Q617" s="122"/>
      <c r="R617" s="125"/>
      <c r="S617" s="125"/>
      <c r="T617" s="125"/>
      <c r="U617" s="125"/>
      <c r="V617" s="125"/>
      <c r="W617" s="125"/>
      <c r="X617" s="126"/>
      <c r="AI617" s="122"/>
      <c r="BA617" s="63"/>
    </row>
    <row r="618" spans="1:53" s="61" customFormat="1">
      <c r="A618" s="150"/>
      <c r="B618" s="63"/>
      <c r="C618" s="63"/>
      <c r="D618" s="63"/>
      <c r="E618" s="128"/>
      <c r="F618" s="55"/>
      <c r="G618" s="55"/>
      <c r="Q618" s="122"/>
      <c r="R618" s="125"/>
      <c r="S618" s="125"/>
      <c r="T618" s="125"/>
      <c r="U618" s="125"/>
      <c r="V618" s="125"/>
      <c r="W618" s="125"/>
      <c r="X618" s="126"/>
      <c r="AI618" s="122"/>
      <c r="BA618" s="63"/>
    </row>
    <row r="619" spans="1:53" s="61" customFormat="1">
      <c r="A619" s="150"/>
      <c r="B619" s="63"/>
      <c r="C619" s="63"/>
      <c r="D619" s="63"/>
      <c r="E619" s="128"/>
      <c r="F619" s="55"/>
      <c r="G619" s="55"/>
      <c r="Q619" s="122"/>
      <c r="R619" s="125"/>
      <c r="S619" s="125"/>
      <c r="T619" s="125"/>
      <c r="U619" s="125"/>
      <c r="V619" s="125"/>
      <c r="W619" s="125"/>
      <c r="X619" s="126"/>
      <c r="AI619" s="122"/>
      <c r="BA619" s="63"/>
    </row>
    <row r="620" spans="1:53" s="61" customFormat="1">
      <c r="A620" s="150"/>
      <c r="B620" s="63"/>
      <c r="C620" s="63"/>
      <c r="D620" s="63"/>
      <c r="E620" s="128"/>
      <c r="F620" s="55"/>
      <c r="G620" s="55"/>
      <c r="Q620" s="122"/>
      <c r="R620" s="125"/>
      <c r="S620" s="125"/>
      <c r="T620" s="125"/>
      <c r="U620" s="125"/>
      <c r="V620" s="125"/>
      <c r="W620" s="125"/>
      <c r="X620" s="126"/>
      <c r="AI620" s="122"/>
      <c r="BA620" s="63"/>
    </row>
    <row r="621" spans="1:53" s="61" customFormat="1">
      <c r="A621" s="150"/>
      <c r="B621" s="63"/>
      <c r="C621" s="63"/>
      <c r="D621" s="63"/>
      <c r="E621" s="128"/>
      <c r="F621" s="55"/>
      <c r="G621" s="55"/>
      <c r="Q621" s="122"/>
      <c r="R621" s="125"/>
      <c r="S621" s="125"/>
      <c r="T621" s="125"/>
      <c r="U621" s="125"/>
      <c r="V621" s="125"/>
      <c r="W621" s="125"/>
      <c r="X621" s="126"/>
      <c r="AI621" s="122"/>
      <c r="BA621" s="63"/>
    </row>
    <row r="622" spans="1:53" s="61" customFormat="1">
      <c r="A622" s="150"/>
      <c r="B622" s="63"/>
      <c r="C622" s="63"/>
      <c r="D622" s="63"/>
      <c r="E622" s="128"/>
      <c r="F622" s="55"/>
      <c r="G622" s="55"/>
      <c r="Q622" s="122"/>
      <c r="R622" s="125"/>
      <c r="S622" s="125"/>
      <c r="T622" s="125"/>
      <c r="U622" s="125"/>
      <c r="V622" s="125"/>
      <c r="W622" s="125"/>
      <c r="X622" s="126"/>
      <c r="AI622" s="122"/>
      <c r="BA622" s="63"/>
    </row>
    <row r="623" spans="1:53" s="61" customFormat="1">
      <c r="A623" s="150"/>
      <c r="B623" s="63"/>
      <c r="C623" s="63"/>
      <c r="D623" s="63"/>
      <c r="E623" s="128"/>
      <c r="F623" s="55"/>
      <c r="G623" s="55"/>
      <c r="Q623" s="122"/>
      <c r="R623" s="125"/>
      <c r="S623" s="125"/>
      <c r="T623" s="125"/>
      <c r="U623" s="125"/>
      <c r="V623" s="125"/>
      <c r="W623" s="125"/>
      <c r="X623" s="126"/>
      <c r="AI623" s="122"/>
      <c r="BA623" s="63"/>
    </row>
    <row r="624" spans="1:53" s="61" customFormat="1">
      <c r="A624" s="150"/>
      <c r="B624" s="63"/>
      <c r="C624" s="63"/>
      <c r="D624" s="63"/>
      <c r="E624" s="128"/>
      <c r="F624" s="55"/>
      <c r="G624" s="55"/>
      <c r="Q624" s="122"/>
      <c r="R624" s="125"/>
      <c r="S624" s="125"/>
      <c r="T624" s="125"/>
      <c r="U624" s="125"/>
      <c r="V624" s="125"/>
      <c r="W624" s="125"/>
      <c r="X624" s="126"/>
      <c r="AI624" s="122"/>
      <c r="BA624" s="63"/>
    </row>
    <row r="625" spans="1:53" s="61" customFormat="1">
      <c r="A625" s="150"/>
      <c r="B625" s="63"/>
      <c r="C625" s="63"/>
      <c r="D625" s="63"/>
      <c r="E625" s="128"/>
      <c r="F625" s="55"/>
      <c r="G625" s="55"/>
      <c r="Q625" s="122"/>
      <c r="R625" s="125"/>
      <c r="S625" s="125"/>
      <c r="T625" s="125"/>
      <c r="U625" s="125"/>
      <c r="V625" s="125"/>
      <c r="W625" s="125"/>
      <c r="X625" s="126"/>
      <c r="AI625" s="122"/>
      <c r="BA625" s="63"/>
    </row>
    <row r="626" spans="1:53" s="61" customFormat="1">
      <c r="A626" s="150"/>
      <c r="B626" s="63"/>
      <c r="C626" s="63"/>
      <c r="D626" s="63"/>
      <c r="E626" s="128"/>
      <c r="F626" s="55"/>
      <c r="G626" s="55"/>
      <c r="Q626" s="122"/>
      <c r="R626" s="125"/>
      <c r="S626" s="125"/>
      <c r="T626" s="125"/>
      <c r="U626" s="125"/>
      <c r="V626" s="125"/>
      <c r="W626" s="125"/>
      <c r="X626" s="126"/>
      <c r="AI626" s="122"/>
      <c r="BA626" s="63"/>
    </row>
    <row r="627" spans="1:53" s="61" customFormat="1">
      <c r="A627" s="150"/>
      <c r="B627" s="63"/>
      <c r="C627" s="63"/>
      <c r="D627" s="63"/>
      <c r="E627" s="128"/>
      <c r="F627" s="55"/>
      <c r="G627" s="55"/>
      <c r="Q627" s="122"/>
      <c r="R627" s="125"/>
      <c r="S627" s="125"/>
      <c r="T627" s="125"/>
      <c r="U627" s="125"/>
      <c r="V627" s="125"/>
      <c r="W627" s="125"/>
      <c r="X627" s="126"/>
      <c r="AI627" s="122"/>
      <c r="BA627" s="63"/>
    </row>
    <row r="628" spans="1:53" s="61" customFormat="1">
      <c r="A628" s="150"/>
      <c r="B628" s="63"/>
      <c r="C628" s="63"/>
      <c r="D628" s="63"/>
      <c r="E628" s="128"/>
      <c r="F628" s="55"/>
      <c r="G628" s="55"/>
      <c r="Q628" s="122"/>
      <c r="R628" s="125"/>
      <c r="S628" s="125"/>
      <c r="T628" s="125"/>
      <c r="U628" s="125"/>
      <c r="V628" s="125"/>
      <c r="W628" s="125"/>
      <c r="X628" s="126"/>
      <c r="AI628" s="122"/>
      <c r="BA628" s="63"/>
    </row>
    <row r="629" spans="1:53" s="61" customFormat="1">
      <c r="A629" s="150"/>
      <c r="B629" s="63"/>
      <c r="C629" s="63"/>
      <c r="D629" s="63"/>
      <c r="E629" s="128"/>
      <c r="F629" s="55"/>
      <c r="G629" s="55"/>
      <c r="Q629" s="122"/>
      <c r="R629" s="125"/>
      <c r="S629" s="125"/>
      <c r="T629" s="125"/>
      <c r="U629" s="125"/>
      <c r="V629" s="125"/>
      <c r="W629" s="125"/>
      <c r="X629" s="126"/>
      <c r="AI629" s="122"/>
      <c r="BA629" s="63"/>
    </row>
    <row r="630" spans="1:53" s="61" customFormat="1">
      <c r="A630" s="150"/>
      <c r="B630" s="63"/>
      <c r="C630" s="63"/>
      <c r="D630" s="63"/>
      <c r="E630" s="128"/>
      <c r="F630" s="55"/>
      <c r="G630" s="55"/>
      <c r="Q630" s="122"/>
      <c r="R630" s="125"/>
      <c r="S630" s="125"/>
      <c r="T630" s="125"/>
      <c r="U630" s="125"/>
      <c r="V630" s="125"/>
      <c r="W630" s="125"/>
      <c r="X630" s="126"/>
      <c r="AI630" s="122"/>
      <c r="BA630" s="63"/>
    </row>
    <row r="631" spans="1:53" s="61" customFormat="1">
      <c r="A631" s="150"/>
      <c r="B631" s="63"/>
      <c r="C631" s="63"/>
      <c r="D631" s="63"/>
      <c r="E631" s="128"/>
      <c r="F631" s="55"/>
      <c r="G631" s="55"/>
      <c r="Q631" s="122"/>
      <c r="R631" s="125"/>
      <c r="S631" s="125"/>
      <c r="T631" s="125"/>
      <c r="U631" s="125"/>
      <c r="V631" s="125"/>
      <c r="W631" s="125"/>
      <c r="X631" s="126"/>
      <c r="AI631" s="122"/>
      <c r="BA631" s="63"/>
    </row>
    <row r="632" spans="1:53" s="61" customFormat="1">
      <c r="A632" s="150"/>
      <c r="B632" s="63"/>
      <c r="C632" s="63"/>
      <c r="D632" s="63"/>
      <c r="E632" s="128"/>
      <c r="F632" s="55"/>
      <c r="G632" s="55"/>
      <c r="Q632" s="122"/>
      <c r="R632" s="125"/>
      <c r="S632" s="125"/>
      <c r="T632" s="125"/>
      <c r="U632" s="125"/>
      <c r="V632" s="125"/>
      <c r="W632" s="125"/>
      <c r="X632" s="126"/>
      <c r="AI632" s="122"/>
      <c r="BA632" s="63"/>
    </row>
    <row r="633" spans="1:53" s="61" customFormat="1">
      <c r="A633" s="150"/>
      <c r="B633" s="63"/>
      <c r="C633" s="63"/>
      <c r="D633" s="63"/>
      <c r="E633" s="128"/>
      <c r="F633" s="55"/>
      <c r="G633" s="55"/>
      <c r="Q633" s="122"/>
      <c r="R633" s="125"/>
      <c r="S633" s="125"/>
      <c r="T633" s="125"/>
      <c r="U633" s="125"/>
      <c r="V633" s="125"/>
      <c r="W633" s="125"/>
      <c r="X633" s="126"/>
      <c r="AI633" s="122"/>
      <c r="BA633" s="63"/>
    </row>
    <row r="634" spans="1:53" s="61" customFormat="1">
      <c r="A634" s="150"/>
      <c r="B634" s="63"/>
      <c r="C634" s="63"/>
      <c r="D634" s="63"/>
      <c r="E634" s="128"/>
      <c r="F634" s="55"/>
      <c r="G634" s="55"/>
      <c r="Q634" s="122"/>
      <c r="R634" s="125"/>
      <c r="S634" s="125"/>
      <c r="T634" s="125"/>
      <c r="U634" s="125"/>
      <c r="V634" s="125"/>
      <c r="W634" s="125"/>
      <c r="X634" s="126"/>
      <c r="AI634" s="122"/>
      <c r="BA634" s="63"/>
    </row>
    <row r="635" spans="1:53" s="61" customFormat="1">
      <c r="A635" s="150"/>
      <c r="B635" s="63"/>
      <c r="C635" s="63"/>
      <c r="D635" s="63"/>
      <c r="E635" s="128"/>
      <c r="F635" s="55"/>
      <c r="G635" s="55"/>
      <c r="Q635" s="122"/>
      <c r="R635" s="125"/>
      <c r="S635" s="125"/>
      <c r="T635" s="125"/>
      <c r="U635" s="125"/>
      <c r="V635" s="125"/>
      <c r="W635" s="125"/>
      <c r="X635" s="126"/>
      <c r="AI635" s="122"/>
      <c r="BA635" s="63"/>
    </row>
    <row r="636" spans="1:53" s="61" customFormat="1">
      <c r="A636" s="150"/>
      <c r="B636" s="63"/>
      <c r="C636" s="63"/>
      <c r="D636" s="63"/>
      <c r="E636" s="128"/>
      <c r="F636" s="55"/>
      <c r="G636" s="55"/>
      <c r="Q636" s="122"/>
      <c r="R636" s="125"/>
      <c r="S636" s="125"/>
      <c r="T636" s="125"/>
      <c r="U636" s="125"/>
      <c r="V636" s="125"/>
      <c r="W636" s="125"/>
      <c r="X636" s="126"/>
      <c r="AI636" s="122"/>
      <c r="BA636" s="63"/>
    </row>
    <row r="637" spans="1:53" s="61" customFormat="1">
      <c r="A637" s="150"/>
      <c r="B637" s="63"/>
      <c r="C637" s="63"/>
      <c r="D637" s="63"/>
      <c r="E637" s="128"/>
      <c r="F637" s="55"/>
      <c r="G637" s="55"/>
      <c r="Q637" s="122"/>
      <c r="R637" s="125"/>
      <c r="S637" s="125"/>
      <c r="T637" s="125"/>
      <c r="U637" s="125"/>
      <c r="V637" s="125"/>
      <c r="W637" s="125"/>
      <c r="X637" s="126"/>
      <c r="AI637" s="122"/>
      <c r="BA637" s="63"/>
    </row>
    <row r="638" spans="1:53" s="61" customFormat="1">
      <c r="A638" s="150"/>
      <c r="B638" s="63"/>
      <c r="C638" s="63"/>
      <c r="D638" s="63"/>
      <c r="E638" s="128"/>
      <c r="F638" s="55"/>
      <c r="G638" s="55"/>
      <c r="Q638" s="122"/>
      <c r="R638" s="125"/>
      <c r="S638" s="125"/>
      <c r="T638" s="125"/>
      <c r="U638" s="125"/>
      <c r="V638" s="125"/>
      <c r="W638" s="125"/>
      <c r="X638" s="126"/>
      <c r="AI638" s="122"/>
      <c r="BA638" s="63"/>
    </row>
    <row r="639" spans="1:53" s="61" customFormat="1">
      <c r="A639" s="150"/>
      <c r="B639" s="63"/>
      <c r="C639" s="63"/>
      <c r="D639" s="63"/>
      <c r="E639" s="128"/>
      <c r="F639" s="55"/>
      <c r="G639" s="55"/>
      <c r="Q639" s="122"/>
      <c r="R639" s="125"/>
      <c r="S639" s="125"/>
      <c r="T639" s="125"/>
      <c r="U639" s="125"/>
      <c r="V639" s="125"/>
      <c r="W639" s="125"/>
      <c r="X639" s="126"/>
      <c r="AI639" s="122"/>
      <c r="BA639" s="63"/>
    </row>
    <row r="640" spans="1:53" s="61" customFormat="1">
      <c r="A640" s="150"/>
      <c r="B640" s="63"/>
      <c r="C640" s="63"/>
      <c r="D640" s="63"/>
      <c r="E640" s="128"/>
      <c r="F640" s="55"/>
      <c r="G640" s="55"/>
      <c r="Q640" s="122"/>
      <c r="R640" s="125"/>
      <c r="S640" s="125"/>
      <c r="T640" s="125"/>
      <c r="U640" s="125"/>
      <c r="V640" s="125"/>
      <c r="W640" s="125"/>
      <c r="X640" s="126"/>
      <c r="AI640" s="122"/>
      <c r="BA640" s="63"/>
    </row>
    <row r="641" spans="1:53" s="61" customFormat="1">
      <c r="A641" s="150"/>
      <c r="B641" s="63"/>
      <c r="C641" s="63"/>
      <c r="D641" s="63"/>
      <c r="E641" s="128"/>
      <c r="F641" s="55"/>
      <c r="G641" s="55"/>
      <c r="Q641" s="122"/>
      <c r="R641" s="125"/>
      <c r="S641" s="125"/>
      <c r="T641" s="125"/>
      <c r="U641" s="125"/>
      <c r="V641" s="125"/>
      <c r="W641" s="125"/>
      <c r="X641" s="126"/>
      <c r="AI641" s="122"/>
      <c r="BA641" s="63"/>
    </row>
    <row r="642" spans="1:53" s="61" customFormat="1">
      <c r="A642" s="150"/>
      <c r="B642" s="63"/>
      <c r="C642" s="63"/>
      <c r="D642" s="63"/>
      <c r="E642" s="128"/>
      <c r="F642" s="55"/>
      <c r="G642" s="55"/>
      <c r="Q642" s="122"/>
      <c r="R642" s="125"/>
      <c r="S642" s="125"/>
      <c r="T642" s="125"/>
      <c r="U642" s="125"/>
      <c r="V642" s="125"/>
      <c r="W642" s="125"/>
      <c r="X642" s="126"/>
      <c r="AI642" s="122"/>
      <c r="BA642" s="63"/>
    </row>
    <row r="643" spans="1:53" s="61" customFormat="1">
      <c r="A643" s="150"/>
      <c r="B643" s="63"/>
      <c r="C643" s="63"/>
      <c r="D643" s="63"/>
      <c r="E643" s="128"/>
      <c r="F643" s="55"/>
      <c r="G643" s="55"/>
      <c r="Q643" s="122"/>
      <c r="R643" s="125"/>
      <c r="S643" s="125"/>
      <c r="T643" s="125"/>
      <c r="U643" s="125"/>
      <c r="V643" s="125"/>
      <c r="W643" s="125"/>
      <c r="X643" s="126"/>
      <c r="AI643" s="122"/>
      <c r="BA643" s="63"/>
    </row>
    <row r="644" spans="1:53" s="61" customFormat="1">
      <c r="A644" s="150"/>
      <c r="B644" s="63"/>
      <c r="C644" s="63"/>
      <c r="D644" s="63"/>
      <c r="E644" s="128"/>
      <c r="F644" s="55"/>
      <c r="G644" s="55"/>
      <c r="Q644" s="122"/>
      <c r="R644" s="125"/>
      <c r="S644" s="125"/>
      <c r="T644" s="125"/>
      <c r="U644" s="125"/>
      <c r="V644" s="125"/>
      <c r="W644" s="125"/>
      <c r="X644" s="126"/>
      <c r="AI644" s="122"/>
      <c r="BA644" s="63"/>
    </row>
    <row r="645" spans="1:53" s="61" customFormat="1">
      <c r="A645" s="150"/>
      <c r="B645" s="63"/>
      <c r="C645" s="63"/>
      <c r="D645" s="63"/>
      <c r="E645" s="128"/>
      <c r="F645" s="55"/>
      <c r="G645" s="55"/>
      <c r="Q645" s="122"/>
      <c r="R645" s="125"/>
      <c r="S645" s="125"/>
      <c r="T645" s="125"/>
      <c r="U645" s="125"/>
      <c r="V645" s="125"/>
      <c r="W645" s="125"/>
      <c r="X645" s="126"/>
      <c r="AI645" s="122"/>
      <c r="BA645" s="63"/>
    </row>
    <row r="646" spans="1:53" s="61" customFormat="1">
      <c r="A646" s="150"/>
      <c r="B646" s="63"/>
      <c r="C646" s="63"/>
      <c r="D646" s="63"/>
      <c r="E646" s="128"/>
      <c r="F646" s="55"/>
      <c r="G646" s="55"/>
      <c r="Q646" s="122"/>
      <c r="R646" s="125"/>
      <c r="S646" s="125"/>
      <c r="T646" s="125"/>
      <c r="U646" s="125"/>
      <c r="V646" s="125"/>
      <c r="W646" s="125"/>
      <c r="X646" s="126"/>
      <c r="AI646" s="122"/>
      <c r="BA646" s="63"/>
    </row>
    <row r="647" spans="1:53" s="61" customFormat="1">
      <c r="A647" s="150"/>
      <c r="B647" s="63"/>
      <c r="C647" s="63"/>
      <c r="D647" s="63"/>
      <c r="E647" s="128"/>
      <c r="F647" s="55"/>
      <c r="G647" s="55"/>
      <c r="Q647" s="122"/>
      <c r="R647" s="125"/>
      <c r="S647" s="125"/>
      <c r="T647" s="125"/>
      <c r="U647" s="125"/>
      <c r="V647" s="125"/>
      <c r="W647" s="125"/>
      <c r="X647" s="126"/>
      <c r="AI647" s="122"/>
      <c r="BA647" s="63"/>
    </row>
    <row r="648" spans="1:53" s="61" customFormat="1">
      <c r="A648" s="150"/>
      <c r="B648" s="63"/>
      <c r="C648" s="63"/>
      <c r="D648" s="63"/>
      <c r="E648" s="128"/>
      <c r="F648" s="55"/>
      <c r="G648" s="55"/>
      <c r="Q648" s="122"/>
      <c r="R648" s="125"/>
      <c r="S648" s="125"/>
      <c r="T648" s="125"/>
      <c r="U648" s="125"/>
      <c r="V648" s="125"/>
      <c r="W648" s="125"/>
      <c r="X648" s="126"/>
      <c r="AI648" s="122"/>
      <c r="BA648" s="63"/>
    </row>
    <row r="649" spans="1:53" s="61" customFormat="1">
      <c r="A649" s="150"/>
      <c r="B649" s="63"/>
      <c r="C649" s="63"/>
      <c r="D649" s="63"/>
      <c r="E649" s="128"/>
      <c r="F649" s="55"/>
      <c r="G649" s="55"/>
      <c r="Q649" s="122"/>
      <c r="R649" s="125"/>
      <c r="S649" s="125"/>
      <c r="T649" s="125"/>
      <c r="U649" s="125"/>
      <c r="V649" s="125"/>
      <c r="W649" s="125"/>
      <c r="X649" s="126"/>
      <c r="AI649" s="122"/>
      <c r="BA649" s="63"/>
    </row>
    <row r="650" spans="1:53" s="61" customFormat="1">
      <c r="A650" s="150"/>
      <c r="B650" s="63"/>
      <c r="C650" s="63"/>
      <c r="D650" s="63"/>
      <c r="E650" s="128"/>
      <c r="F650" s="55"/>
      <c r="G650" s="55"/>
      <c r="Q650" s="122"/>
      <c r="R650" s="125"/>
      <c r="S650" s="125"/>
      <c r="T650" s="125"/>
      <c r="U650" s="125"/>
      <c r="V650" s="125"/>
      <c r="W650" s="125"/>
      <c r="X650" s="126"/>
      <c r="AI650" s="122"/>
      <c r="BA650" s="63"/>
    </row>
    <row r="651" spans="1:53" s="61" customFormat="1">
      <c r="A651" s="150"/>
      <c r="B651" s="63"/>
      <c r="C651" s="63"/>
      <c r="D651" s="63"/>
      <c r="E651" s="128"/>
      <c r="F651" s="55"/>
      <c r="G651" s="55"/>
      <c r="Q651" s="122"/>
      <c r="R651" s="125"/>
      <c r="S651" s="125"/>
      <c r="T651" s="125"/>
      <c r="U651" s="125"/>
      <c r="V651" s="125"/>
      <c r="W651" s="125"/>
      <c r="X651" s="126"/>
      <c r="AI651" s="122"/>
      <c r="BA651" s="63"/>
    </row>
    <row r="652" spans="1:53" s="61" customFormat="1">
      <c r="A652" s="150"/>
      <c r="B652" s="63"/>
      <c r="C652" s="63"/>
      <c r="D652" s="63"/>
      <c r="E652" s="128"/>
      <c r="F652" s="55"/>
      <c r="G652" s="55"/>
      <c r="Q652" s="122"/>
      <c r="R652" s="125"/>
      <c r="S652" s="125"/>
      <c r="T652" s="125"/>
      <c r="U652" s="125"/>
      <c r="V652" s="125"/>
      <c r="W652" s="125"/>
      <c r="X652" s="126"/>
      <c r="AI652" s="122"/>
      <c r="BA652" s="63"/>
    </row>
    <row r="653" spans="1:53" s="61" customFormat="1">
      <c r="A653" s="150"/>
      <c r="B653" s="63"/>
      <c r="C653" s="63"/>
      <c r="D653" s="63"/>
      <c r="E653" s="128"/>
      <c r="F653" s="55"/>
      <c r="G653" s="55"/>
      <c r="Q653" s="122"/>
      <c r="R653" s="125"/>
      <c r="S653" s="125"/>
      <c r="T653" s="125"/>
      <c r="U653" s="125"/>
      <c r="V653" s="125"/>
      <c r="W653" s="125"/>
      <c r="X653" s="126"/>
      <c r="AI653" s="122"/>
      <c r="BA653" s="63"/>
    </row>
    <row r="654" spans="1:53" s="61" customFormat="1">
      <c r="A654" s="150"/>
      <c r="B654" s="63"/>
      <c r="C654" s="63"/>
      <c r="D654" s="63"/>
      <c r="E654" s="128"/>
      <c r="F654" s="55"/>
      <c r="G654" s="55"/>
      <c r="Q654" s="122"/>
      <c r="R654" s="125"/>
      <c r="S654" s="125"/>
      <c r="T654" s="125"/>
      <c r="U654" s="125"/>
      <c r="V654" s="125"/>
      <c r="W654" s="125"/>
      <c r="X654" s="126"/>
      <c r="AI654" s="122"/>
      <c r="BA654" s="63"/>
    </row>
    <row r="655" spans="1:53" s="61" customFormat="1">
      <c r="A655" s="150"/>
      <c r="B655" s="63"/>
      <c r="C655" s="63"/>
      <c r="D655" s="63"/>
      <c r="E655" s="128"/>
      <c r="F655" s="55"/>
      <c r="G655" s="55"/>
      <c r="Q655" s="122"/>
      <c r="R655" s="125"/>
      <c r="S655" s="125"/>
      <c r="T655" s="125"/>
      <c r="U655" s="125"/>
      <c r="V655" s="125"/>
      <c r="W655" s="125"/>
      <c r="X655" s="126"/>
      <c r="AI655" s="122"/>
      <c r="BA655" s="63"/>
    </row>
    <row r="656" spans="1:53" s="61" customFormat="1">
      <c r="A656" s="150"/>
      <c r="B656" s="63"/>
      <c r="C656" s="63"/>
      <c r="D656" s="63"/>
      <c r="E656" s="128"/>
      <c r="F656" s="55"/>
      <c r="G656" s="55"/>
      <c r="Q656" s="122"/>
      <c r="R656" s="125"/>
      <c r="S656" s="125"/>
      <c r="T656" s="125"/>
      <c r="U656" s="125"/>
      <c r="V656" s="125"/>
      <c r="W656" s="125"/>
      <c r="X656" s="126"/>
      <c r="AI656" s="122"/>
      <c r="BA656" s="63"/>
    </row>
    <row r="657" spans="1:53" s="61" customFormat="1">
      <c r="A657" s="150"/>
      <c r="B657" s="63"/>
      <c r="C657" s="63"/>
      <c r="D657" s="63"/>
      <c r="E657" s="128"/>
      <c r="F657" s="55"/>
      <c r="G657" s="55"/>
      <c r="Q657" s="122"/>
      <c r="R657" s="125"/>
      <c r="S657" s="125"/>
      <c r="T657" s="125"/>
      <c r="U657" s="125"/>
      <c r="V657" s="125"/>
      <c r="W657" s="125"/>
      <c r="X657" s="126"/>
      <c r="AI657" s="122"/>
      <c r="BA657" s="63"/>
    </row>
    <row r="658" spans="1:53" s="61" customFormat="1">
      <c r="A658" s="150"/>
      <c r="B658" s="63"/>
      <c r="C658" s="63"/>
      <c r="D658" s="63"/>
      <c r="E658" s="128"/>
      <c r="F658" s="55"/>
      <c r="G658" s="55"/>
      <c r="Q658" s="122"/>
      <c r="R658" s="125"/>
      <c r="S658" s="125"/>
      <c r="T658" s="125"/>
      <c r="U658" s="125"/>
      <c r="V658" s="125"/>
      <c r="W658" s="125"/>
      <c r="X658" s="126"/>
      <c r="AI658" s="122"/>
      <c r="BA658" s="63"/>
    </row>
    <row r="659" spans="1:53" s="61" customFormat="1">
      <c r="A659" s="150"/>
      <c r="B659" s="63"/>
      <c r="C659" s="63"/>
      <c r="D659" s="63"/>
      <c r="E659" s="128"/>
      <c r="F659" s="55"/>
      <c r="G659" s="55"/>
      <c r="Q659" s="122"/>
      <c r="R659" s="125"/>
      <c r="S659" s="125"/>
      <c r="T659" s="125"/>
      <c r="U659" s="125"/>
      <c r="V659" s="125"/>
      <c r="W659" s="125"/>
      <c r="X659" s="126"/>
      <c r="AI659" s="122"/>
      <c r="BA659" s="63"/>
    </row>
    <row r="660" spans="1:53" s="61" customFormat="1">
      <c r="A660" s="150"/>
      <c r="B660" s="63"/>
      <c r="C660" s="63"/>
      <c r="D660" s="63"/>
      <c r="E660" s="128"/>
      <c r="F660" s="55"/>
      <c r="G660" s="55"/>
      <c r="Q660" s="122"/>
      <c r="R660" s="125"/>
      <c r="S660" s="125"/>
      <c r="T660" s="125"/>
      <c r="U660" s="125"/>
      <c r="V660" s="125"/>
      <c r="W660" s="125"/>
      <c r="X660" s="126"/>
      <c r="AI660" s="122"/>
      <c r="BA660" s="63"/>
    </row>
    <row r="661" spans="1:53" s="61" customFormat="1">
      <c r="A661" s="150"/>
      <c r="B661" s="63"/>
      <c r="C661" s="63"/>
      <c r="D661" s="63"/>
      <c r="E661" s="128"/>
      <c r="F661" s="55"/>
      <c r="G661" s="55"/>
      <c r="Q661" s="122"/>
      <c r="R661" s="125"/>
      <c r="S661" s="125"/>
      <c r="T661" s="125"/>
      <c r="U661" s="125"/>
      <c r="V661" s="125"/>
      <c r="W661" s="125"/>
      <c r="X661" s="126"/>
      <c r="AI661" s="122"/>
      <c r="BA661" s="63"/>
    </row>
    <row r="662" spans="1:53" s="61" customFormat="1">
      <c r="A662" s="150"/>
      <c r="B662" s="63"/>
      <c r="C662" s="63"/>
      <c r="D662" s="63"/>
      <c r="E662" s="128"/>
      <c r="F662" s="55"/>
      <c r="G662" s="55"/>
      <c r="Q662" s="122"/>
      <c r="R662" s="125"/>
      <c r="S662" s="125"/>
      <c r="T662" s="125"/>
      <c r="U662" s="125"/>
      <c r="V662" s="125"/>
      <c r="W662" s="125"/>
      <c r="X662" s="126"/>
      <c r="AI662" s="122"/>
      <c r="BA662" s="63"/>
    </row>
    <row r="663" spans="1:53" s="61" customFormat="1">
      <c r="A663" s="150"/>
      <c r="B663" s="63"/>
      <c r="C663" s="63"/>
      <c r="D663" s="63"/>
      <c r="E663" s="128"/>
      <c r="F663" s="55"/>
      <c r="G663" s="55"/>
      <c r="Q663" s="122"/>
      <c r="R663" s="125"/>
      <c r="S663" s="125"/>
      <c r="T663" s="125"/>
      <c r="U663" s="125"/>
      <c r="V663" s="125"/>
      <c r="W663" s="125"/>
      <c r="X663" s="126"/>
      <c r="AI663" s="122"/>
      <c r="BA663" s="63"/>
    </row>
    <row r="664" spans="1:53" s="61" customFormat="1">
      <c r="A664" s="150"/>
      <c r="B664" s="63"/>
      <c r="C664" s="63"/>
      <c r="D664" s="63"/>
      <c r="E664" s="128"/>
      <c r="F664" s="55"/>
      <c r="G664" s="55"/>
      <c r="Q664" s="122"/>
      <c r="R664" s="125"/>
      <c r="S664" s="125"/>
      <c r="T664" s="125"/>
      <c r="U664" s="125"/>
      <c r="V664" s="125"/>
      <c r="W664" s="125"/>
      <c r="X664" s="126"/>
      <c r="AI664" s="122"/>
      <c r="BA664" s="63"/>
    </row>
    <row r="665" spans="1:53" s="61" customFormat="1">
      <c r="A665" s="150"/>
      <c r="B665" s="63"/>
      <c r="C665" s="63"/>
      <c r="D665" s="63"/>
      <c r="E665" s="128"/>
      <c r="F665" s="55"/>
      <c r="G665" s="55"/>
      <c r="Q665" s="122"/>
      <c r="R665" s="125"/>
      <c r="S665" s="125"/>
      <c r="T665" s="125"/>
      <c r="U665" s="125"/>
      <c r="V665" s="125"/>
      <c r="W665" s="125"/>
      <c r="X665" s="126"/>
      <c r="AI665" s="122"/>
      <c r="BA665" s="63"/>
    </row>
    <row r="666" spans="1:53" s="61" customFormat="1">
      <c r="A666" s="150"/>
      <c r="B666" s="63"/>
      <c r="C666" s="63"/>
      <c r="D666" s="63"/>
      <c r="E666" s="128"/>
      <c r="F666" s="55"/>
      <c r="G666" s="55"/>
      <c r="Q666" s="122"/>
      <c r="R666" s="125"/>
      <c r="S666" s="125"/>
      <c r="T666" s="125"/>
      <c r="U666" s="125"/>
      <c r="V666" s="125"/>
      <c r="W666" s="125"/>
      <c r="X666" s="126"/>
      <c r="AI666" s="122"/>
      <c r="BA666" s="63"/>
    </row>
    <row r="667" spans="1:53" s="61" customFormat="1">
      <c r="A667" s="150"/>
      <c r="B667" s="63"/>
      <c r="C667" s="63"/>
      <c r="D667" s="63"/>
      <c r="E667" s="128"/>
      <c r="F667" s="55"/>
      <c r="G667" s="55"/>
      <c r="Q667" s="122"/>
      <c r="R667" s="125"/>
      <c r="S667" s="125"/>
      <c r="T667" s="125"/>
      <c r="U667" s="125"/>
      <c r="V667" s="125"/>
      <c r="W667" s="125"/>
      <c r="X667" s="126"/>
      <c r="AI667" s="122"/>
      <c r="BA667" s="63"/>
    </row>
    <row r="668" spans="1:53" s="61" customFormat="1">
      <c r="A668" s="150"/>
      <c r="B668" s="63"/>
      <c r="C668" s="63"/>
      <c r="D668" s="63"/>
      <c r="E668" s="128"/>
      <c r="F668" s="55"/>
      <c r="G668" s="55"/>
      <c r="Q668" s="122"/>
      <c r="R668" s="125"/>
      <c r="S668" s="125"/>
      <c r="T668" s="125"/>
      <c r="U668" s="125"/>
      <c r="V668" s="125"/>
      <c r="W668" s="125"/>
      <c r="X668" s="126"/>
      <c r="AI668" s="122"/>
      <c r="BA668" s="63"/>
    </row>
    <row r="669" spans="1:53" s="61" customFormat="1">
      <c r="A669" s="150"/>
      <c r="B669" s="63"/>
      <c r="C669" s="63"/>
      <c r="D669" s="63"/>
      <c r="E669" s="128"/>
      <c r="F669" s="55"/>
      <c r="G669" s="55"/>
      <c r="Q669" s="122"/>
      <c r="R669" s="125"/>
      <c r="S669" s="125"/>
      <c r="T669" s="125"/>
      <c r="U669" s="125"/>
      <c r="V669" s="125"/>
      <c r="W669" s="125"/>
      <c r="X669" s="126"/>
      <c r="AI669" s="122"/>
      <c r="BA669" s="63"/>
    </row>
    <row r="670" spans="1:53" s="61" customFormat="1">
      <c r="A670" s="150"/>
      <c r="B670" s="63"/>
      <c r="C670" s="63"/>
      <c r="D670" s="63"/>
      <c r="E670" s="128"/>
      <c r="F670" s="55"/>
      <c r="G670" s="55"/>
      <c r="Q670" s="122"/>
      <c r="R670" s="125"/>
      <c r="S670" s="125"/>
      <c r="T670" s="125"/>
      <c r="U670" s="125"/>
      <c r="V670" s="125"/>
      <c r="W670" s="125"/>
      <c r="X670" s="126"/>
      <c r="AI670" s="122"/>
      <c r="BA670" s="63"/>
    </row>
    <row r="671" spans="1:53" s="61" customFormat="1">
      <c r="A671" s="150"/>
      <c r="B671" s="63"/>
      <c r="C671" s="63"/>
      <c r="D671" s="63"/>
      <c r="E671" s="128"/>
      <c r="F671" s="55"/>
      <c r="G671" s="55"/>
      <c r="Q671" s="122"/>
      <c r="R671" s="125"/>
      <c r="S671" s="125"/>
      <c r="T671" s="125"/>
      <c r="U671" s="125"/>
      <c r="V671" s="125"/>
      <c r="W671" s="125"/>
      <c r="X671" s="126"/>
      <c r="AI671" s="122"/>
      <c r="BA671" s="63"/>
    </row>
    <row r="672" spans="1:53" s="61" customFormat="1">
      <c r="A672" s="150"/>
      <c r="B672" s="63"/>
      <c r="C672" s="63"/>
      <c r="D672" s="63"/>
      <c r="E672" s="128"/>
      <c r="F672" s="55"/>
      <c r="G672" s="55"/>
      <c r="Q672" s="122"/>
      <c r="R672" s="125"/>
      <c r="S672" s="125"/>
      <c r="T672" s="125"/>
      <c r="U672" s="125"/>
      <c r="V672" s="125"/>
      <c r="W672" s="125"/>
      <c r="X672" s="126"/>
      <c r="AI672" s="122"/>
      <c r="BA672" s="63"/>
    </row>
    <row r="673" spans="1:53" s="61" customFormat="1">
      <c r="A673" s="150"/>
      <c r="B673" s="63"/>
      <c r="C673" s="63"/>
      <c r="D673" s="63"/>
      <c r="E673" s="128"/>
      <c r="F673" s="55"/>
      <c r="G673" s="55"/>
      <c r="Q673" s="122"/>
      <c r="R673" s="125"/>
      <c r="S673" s="125"/>
      <c r="T673" s="125"/>
      <c r="U673" s="125"/>
      <c r="V673" s="125"/>
      <c r="W673" s="125"/>
      <c r="X673" s="126"/>
      <c r="AI673" s="122"/>
      <c r="BA673" s="63"/>
    </row>
    <row r="674" spans="1:53" s="61" customFormat="1">
      <c r="A674" s="150"/>
      <c r="B674" s="63"/>
      <c r="C674" s="63"/>
      <c r="D674" s="63"/>
      <c r="E674" s="128"/>
      <c r="F674" s="55"/>
      <c r="G674" s="55"/>
      <c r="Q674" s="122"/>
      <c r="R674" s="125"/>
      <c r="S674" s="125"/>
      <c r="T674" s="125"/>
      <c r="U674" s="125"/>
      <c r="V674" s="125"/>
      <c r="W674" s="125"/>
      <c r="X674" s="126"/>
      <c r="AI674" s="122"/>
      <c r="BA674" s="63"/>
    </row>
    <row r="675" spans="1:53" s="61" customFormat="1">
      <c r="A675" s="150"/>
      <c r="B675" s="63"/>
      <c r="C675" s="63"/>
      <c r="D675" s="63"/>
      <c r="E675" s="128"/>
      <c r="F675" s="55"/>
      <c r="G675" s="55"/>
      <c r="Q675" s="122"/>
      <c r="R675" s="125"/>
      <c r="S675" s="125"/>
      <c r="T675" s="125"/>
      <c r="U675" s="125"/>
      <c r="V675" s="125"/>
      <c r="W675" s="125"/>
      <c r="X675" s="126"/>
      <c r="AI675" s="122"/>
      <c r="BA675" s="63"/>
    </row>
    <row r="676" spans="1:53" s="61" customFormat="1">
      <c r="A676" s="150"/>
      <c r="B676" s="63"/>
      <c r="C676" s="63"/>
      <c r="D676" s="63"/>
      <c r="E676" s="128"/>
      <c r="F676" s="55"/>
      <c r="G676" s="55"/>
      <c r="Q676" s="122"/>
      <c r="R676" s="125"/>
      <c r="S676" s="125"/>
      <c r="T676" s="125"/>
      <c r="U676" s="125"/>
      <c r="V676" s="125"/>
      <c r="W676" s="125"/>
      <c r="X676" s="126"/>
      <c r="AI676" s="122"/>
      <c r="BA676" s="63"/>
    </row>
    <row r="677" spans="1:53" s="61" customFormat="1">
      <c r="A677" s="150"/>
      <c r="B677" s="63"/>
      <c r="C677" s="63"/>
      <c r="D677" s="63"/>
      <c r="E677" s="128"/>
      <c r="F677" s="55"/>
      <c r="G677" s="55"/>
      <c r="Q677" s="122"/>
      <c r="R677" s="125"/>
      <c r="S677" s="125"/>
      <c r="T677" s="125"/>
      <c r="U677" s="125"/>
      <c r="V677" s="125"/>
      <c r="W677" s="125"/>
      <c r="X677" s="126"/>
      <c r="AI677" s="122"/>
      <c r="BA677" s="63"/>
    </row>
    <row r="678" spans="1:53" s="61" customFormat="1">
      <c r="A678" s="150"/>
      <c r="B678" s="63"/>
      <c r="C678" s="63"/>
      <c r="D678" s="63"/>
      <c r="E678" s="128"/>
      <c r="F678" s="55"/>
      <c r="G678" s="55"/>
      <c r="Q678" s="122"/>
      <c r="R678" s="125"/>
      <c r="S678" s="125"/>
      <c r="T678" s="125"/>
      <c r="U678" s="125"/>
      <c r="V678" s="125"/>
      <c r="W678" s="125"/>
      <c r="X678" s="126"/>
      <c r="AI678" s="122"/>
      <c r="BA678" s="63"/>
    </row>
    <row r="679" spans="1:53" s="61" customFormat="1">
      <c r="A679" s="150"/>
      <c r="B679" s="63"/>
      <c r="C679" s="63"/>
      <c r="D679" s="63"/>
      <c r="E679" s="128"/>
      <c r="F679" s="55"/>
      <c r="G679" s="55"/>
      <c r="Q679" s="122"/>
      <c r="R679" s="125"/>
      <c r="S679" s="125"/>
      <c r="T679" s="125"/>
      <c r="U679" s="125"/>
      <c r="V679" s="125"/>
      <c r="W679" s="125"/>
      <c r="X679" s="126"/>
      <c r="AI679" s="122"/>
      <c r="BA679" s="63"/>
    </row>
    <row r="680" spans="1:53" s="61" customFormat="1">
      <c r="A680" s="150"/>
      <c r="B680" s="63"/>
      <c r="C680" s="63"/>
      <c r="D680" s="63"/>
      <c r="E680" s="128"/>
      <c r="F680" s="55"/>
      <c r="G680" s="55"/>
      <c r="Q680" s="122"/>
      <c r="R680" s="125"/>
      <c r="S680" s="125"/>
      <c r="T680" s="125"/>
      <c r="U680" s="125"/>
      <c r="V680" s="125"/>
      <c r="W680" s="125"/>
      <c r="X680" s="126"/>
      <c r="AI680" s="122"/>
      <c r="BA680" s="63"/>
    </row>
    <row r="681" spans="1:53" s="61" customFormat="1">
      <c r="A681" s="150"/>
      <c r="B681" s="63"/>
      <c r="C681" s="63"/>
      <c r="D681" s="63"/>
      <c r="E681" s="128"/>
      <c r="F681" s="55"/>
      <c r="G681" s="55"/>
      <c r="Q681" s="122"/>
      <c r="R681" s="125"/>
      <c r="S681" s="125"/>
      <c r="T681" s="125"/>
      <c r="U681" s="125"/>
      <c r="V681" s="125"/>
      <c r="W681" s="125"/>
      <c r="X681" s="126"/>
      <c r="AI681" s="122"/>
      <c r="BA681" s="63"/>
    </row>
    <row r="682" spans="1:53" s="61" customFormat="1">
      <c r="A682" s="150"/>
      <c r="B682" s="63"/>
      <c r="C682" s="63"/>
      <c r="D682" s="63"/>
      <c r="E682" s="128"/>
      <c r="F682" s="55"/>
      <c r="G682" s="55"/>
      <c r="Q682" s="122"/>
      <c r="R682" s="125"/>
      <c r="S682" s="125"/>
      <c r="T682" s="125"/>
      <c r="U682" s="125"/>
      <c r="V682" s="125"/>
      <c r="W682" s="125"/>
      <c r="X682" s="126"/>
      <c r="AI682" s="122"/>
      <c r="BA682" s="63"/>
    </row>
    <row r="683" spans="1:53" s="61" customFormat="1">
      <c r="A683" s="150"/>
      <c r="B683" s="63"/>
      <c r="C683" s="63"/>
      <c r="D683" s="63"/>
      <c r="E683" s="128"/>
      <c r="F683" s="55"/>
      <c r="G683" s="55"/>
      <c r="Q683" s="122"/>
      <c r="R683" s="125"/>
      <c r="S683" s="125"/>
      <c r="T683" s="125"/>
      <c r="U683" s="125"/>
      <c r="V683" s="125"/>
      <c r="W683" s="125"/>
      <c r="X683" s="126"/>
      <c r="AI683" s="122"/>
      <c r="BA683" s="63"/>
    </row>
    <row r="684" spans="1:53" s="61" customFormat="1">
      <c r="A684" s="150"/>
      <c r="B684" s="63"/>
      <c r="C684" s="63"/>
      <c r="D684" s="63"/>
      <c r="E684" s="128"/>
      <c r="F684" s="55"/>
      <c r="G684" s="55"/>
      <c r="Q684" s="122"/>
      <c r="R684" s="125"/>
      <c r="S684" s="125"/>
      <c r="T684" s="125"/>
      <c r="U684" s="125"/>
      <c r="V684" s="125"/>
      <c r="W684" s="125"/>
      <c r="X684" s="126"/>
      <c r="AI684" s="122"/>
      <c r="BA684" s="63"/>
    </row>
    <row r="685" spans="1:53" s="61" customFormat="1">
      <c r="A685" s="150"/>
      <c r="B685" s="63"/>
      <c r="C685" s="63"/>
      <c r="D685" s="63"/>
      <c r="E685" s="128"/>
      <c r="F685" s="55"/>
      <c r="G685" s="55"/>
      <c r="Q685" s="122"/>
      <c r="R685" s="125"/>
      <c r="S685" s="125"/>
      <c r="T685" s="125"/>
      <c r="U685" s="125"/>
      <c r="V685" s="125"/>
      <c r="W685" s="125"/>
      <c r="X685" s="126"/>
      <c r="AI685" s="122"/>
      <c r="BA685" s="63"/>
    </row>
    <row r="686" spans="1:53" s="61" customFormat="1">
      <c r="A686" s="150"/>
      <c r="B686" s="63"/>
      <c r="C686" s="63"/>
      <c r="D686" s="63"/>
      <c r="E686" s="128"/>
      <c r="F686" s="55"/>
      <c r="G686" s="55"/>
      <c r="Q686" s="122"/>
      <c r="R686" s="125"/>
      <c r="S686" s="125"/>
      <c r="T686" s="125"/>
      <c r="U686" s="125"/>
      <c r="V686" s="125"/>
      <c r="W686" s="125"/>
      <c r="X686" s="126"/>
      <c r="AI686" s="122"/>
      <c r="BA686" s="63"/>
    </row>
    <row r="687" spans="1:53" s="61" customFormat="1">
      <c r="A687" s="150"/>
      <c r="B687" s="63"/>
      <c r="C687" s="63"/>
      <c r="D687" s="63"/>
      <c r="E687" s="128"/>
      <c r="F687" s="55"/>
      <c r="G687" s="55"/>
      <c r="Q687" s="122"/>
      <c r="R687" s="125"/>
      <c r="S687" s="125"/>
      <c r="T687" s="125"/>
      <c r="U687" s="125"/>
      <c r="V687" s="125"/>
      <c r="W687" s="125"/>
      <c r="X687" s="126"/>
      <c r="AI687" s="122"/>
      <c r="BA687" s="63"/>
    </row>
    <row r="688" spans="1:53" s="61" customFormat="1">
      <c r="A688" s="150"/>
      <c r="B688" s="63"/>
      <c r="C688" s="63"/>
      <c r="D688" s="63"/>
      <c r="E688" s="128"/>
      <c r="F688" s="55"/>
      <c r="G688" s="55"/>
      <c r="Q688" s="122"/>
      <c r="R688" s="125"/>
      <c r="S688" s="125"/>
      <c r="T688" s="125"/>
      <c r="U688" s="125"/>
      <c r="V688" s="125"/>
      <c r="W688" s="125"/>
      <c r="X688" s="126"/>
      <c r="AI688" s="122"/>
      <c r="BA688" s="63"/>
    </row>
    <row r="689" spans="1:53" s="61" customFormat="1">
      <c r="A689" s="150"/>
      <c r="B689" s="63"/>
      <c r="C689" s="63"/>
      <c r="D689" s="63"/>
      <c r="E689" s="128"/>
      <c r="F689" s="55"/>
      <c r="G689" s="55"/>
      <c r="Q689" s="122"/>
      <c r="R689" s="125"/>
      <c r="S689" s="125"/>
      <c r="T689" s="125"/>
      <c r="U689" s="125"/>
      <c r="V689" s="125"/>
      <c r="W689" s="125"/>
      <c r="X689" s="126"/>
      <c r="AI689" s="122"/>
      <c r="BA689" s="63"/>
    </row>
    <row r="690" spans="1:53" s="61" customFormat="1">
      <c r="A690" s="150"/>
      <c r="B690" s="63"/>
      <c r="C690" s="63"/>
      <c r="D690" s="63"/>
      <c r="E690" s="128"/>
      <c r="F690" s="55"/>
      <c r="G690" s="55"/>
      <c r="Q690" s="122"/>
      <c r="R690" s="125"/>
      <c r="S690" s="125"/>
      <c r="T690" s="125"/>
      <c r="U690" s="125"/>
      <c r="V690" s="125"/>
      <c r="W690" s="125"/>
      <c r="X690" s="126"/>
      <c r="AI690" s="122"/>
      <c r="BA690" s="63"/>
    </row>
    <row r="691" spans="1:53" s="61" customFormat="1">
      <c r="A691" s="150"/>
      <c r="B691" s="63"/>
      <c r="C691" s="63"/>
      <c r="D691" s="63"/>
      <c r="E691" s="128"/>
      <c r="F691" s="55"/>
      <c r="G691" s="55"/>
      <c r="Q691" s="122"/>
      <c r="R691" s="125"/>
      <c r="S691" s="125"/>
      <c r="T691" s="125"/>
      <c r="U691" s="125"/>
      <c r="V691" s="125"/>
      <c r="W691" s="125"/>
      <c r="X691" s="126"/>
      <c r="AI691" s="122"/>
      <c r="BA691" s="63"/>
    </row>
    <row r="692" spans="1:53" s="61" customFormat="1">
      <c r="A692" s="150"/>
      <c r="B692" s="63"/>
      <c r="C692" s="63"/>
      <c r="D692" s="63"/>
      <c r="E692" s="128"/>
      <c r="F692" s="55"/>
      <c r="G692" s="55"/>
      <c r="Q692" s="122"/>
      <c r="R692" s="125"/>
      <c r="S692" s="125"/>
      <c r="T692" s="125"/>
      <c r="U692" s="125"/>
      <c r="V692" s="125"/>
      <c r="W692" s="125"/>
      <c r="X692" s="126"/>
      <c r="AI692" s="122"/>
      <c r="BA692" s="63"/>
    </row>
    <row r="693" spans="1:53" s="61" customFormat="1">
      <c r="A693" s="150"/>
      <c r="B693" s="63"/>
      <c r="C693" s="63"/>
      <c r="D693" s="63"/>
      <c r="E693" s="128"/>
      <c r="F693" s="55"/>
      <c r="G693" s="55"/>
      <c r="Q693" s="122"/>
      <c r="R693" s="125"/>
      <c r="S693" s="125"/>
      <c r="T693" s="125"/>
      <c r="U693" s="125"/>
      <c r="V693" s="125"/>
      <c r="W693" s="125"/>
      <c r="X693" s="126"/>
      <c r="AI693" s="122"/>
      <c r="BA693" s="63"/>
    </row>
    <row r="694" spans="1:53" s="61" customFormat="1">
      <c r="A694" s="150"/>
      <c r="B694" s="63"/>
      <c r="C694" s="63"/>
      <c r="D694" s="63"/>
      <c r="E694" s="128"/>
      <c r="F694" s="55"/>
      <c r="G694" s="55"/>
      <c r="Q694" s="122"/>
      <c r="R694" s="125"/>
      <c r="S694" s="125"/>
      <c r="T694" s="125"/>
      <c r="U694" s="125"/>
      <c r="V694" s="125"/>
      <c r="W694" s="125"/>
      <c r="X694" s="126"/>
      <c r="AI694" s="122"/>
      <c r="BA694" s="63"/>
    </row>
    <row r="695" spans="1:53" s="61" customFormat="1">
      <c r="A695" s="150"/>
      <c r="B695" s="63"/>
      <c r="C695" s="63"/>
      <c r="D695" s="63"/>
      <c r="E695" s="128"/>
      <c r="F695" s="55"/>
      <c r="G695" s="55"/>
      <c r="Q695" s="122"/>
      <c r="R695" s="125"/>
      <c r="S695" s="125"/>
      <c r="T695" s="125"/>
      <c r="U695" s="125"/>
      <c r="V695" s="125"/>
      <c r="W695" s="125"/>
      <c r="X695" s="126"/>
      <c r="AI695" s="122"/>
      <c r="BA695" s="63"/>
    </row>
    <row r="696" spans="1:53" s="61" customFormat="1">
      <c r="A696" s="150"/>
      <c r="B696" s="63"/>
      <c r="C696" s="63"/>
      <c r="D696" s="63"/>
      <c r="E696" s="128"/>
      <c r="F696" s="55"/>
      <c r="G696" s="55"/>
      <c r="Q696" s="122"/>
      <c r="R696" s="125"/>
      <c r="S696" s="125"/>
      <c r="T696" s="125"/>
      <c r="U696" s="125"/>
      <c r="V696" s="125"/>
      <c r="W696" s="125"/>
      <c r="X696" s="126"/>
      <c r="AI696" s="122"/>
      <c r="BA696" s="63"/>
    </row>
    <row r="697" spans="1:53" s="61" customFormat="1">
      <c r="A697" s="150"/>
      <c r="B697" s="63"/>
      <c r="C697" s="63"/>
      <c r="D697" s="63"/>
      <c r="E697" s="128"/>
      <c r="F697" s="55"/>
      <c r="G697" s="55"/>
      <c r="Q697" s="122"/>
      <c r="R697" s="125"/>
      <c r="S697" s="125"/>
      <c r="T697" s="125"/>
      <c r="U697" s="125"/>
      <c r="V697" s="125"/>
      <c r="W697" s="125"/>
      <c r="X697" s="126"/>
      <c r="AI697" s="122"/>
      <c r="BA697" s="63"/>
    </row>
    <row r="698" spans="1:53" s="61" customFormat="1">
      <c r="A698" s="150"/>
      <c r="B698" s="63"/>
      <c r="C698" s="63"/>
      <c r="D698" s="63"/>
      <c r="E698" s="128"/>
      <c r="F698" s="55"/>
      <c r="G698" s="55"/>
      <c r="Q698" s="122"/>
      <c r="R698" s="125"/>
      <c r="S698" s="125"/>
      <c r="T698" s="125"/>
      <c r="U698" s="125"/>
      <c r="V698" s="125"/>
      <c r="W698" s="125"/>
      <c r="X698" s="126"/>
      <c r="AI698" s="122"/>
      <c r="BA698" s="63"/>
    </row>
    <row r="699" spans="1:53" s="61" customFormat="1">
      <c r="A699" s="150"/>
      <c r="B699" s="63"/>
      <c r="C699" s="63"/>
      <c r="D699" s="63"/>
      <c r="E699" s="128"/>
      <c r="F699" s="55"/>
      <c r="G699" s="55"/>
      <c r="Q699" s="122"/>
      <c r="R699" s="125"/>
      <c r="S699" s="125"/>
      <c r="T699" s="125"/>
      <c r="U699" s="125"/>
      <c r="V699" s="125"/>
      <c r="W699" s="125"/>
      <c r="X699" s="126"/>
      <c r="AI699" s="122"/>
      <c r="BA699" s="63"/>
    </row>
    <row r="700" spans="1:53" s="61" customFormat="1">
      <c r="A700" s="150"/>
      <c r="B700" s="63"/>
      <c r="C700" s="63"/>
      <c r="D700" s="63"/>
      <c r="E700" s="128"/>
      <c r="F700" s="55"/>
      <c r="G700" s="55"/>
      <c r="Q700" s="122"/>
      <c r="R700" s="125"/>
      <c r="S700" s="125"/>
      <c r="T700" s="125"/>
      <c r="U700" s="125"/>
      <c r="V700" s="125"/>
      <c r="W700" s="125"/>
      <c r="X700" s="126"/>
      <c r="AI700" s="122"/>
      <c r="BA700" s="63"/>
    </row>
    <row r="701" spans="1:53" s="61" customFormat="1">
      <c r="A701" s="150"/>
      <c r="B701" s="63"/>
      <c r="C701" s="63"/>
      <c r="D701" s="63"/>
      <c r="E701" s="128"/>
      <c r="F701" s="55"/>
      <c r="G701" s="55"/>
      <c r="Q701" s="122"/>
      <c r="R701" s="125"/>
      <c r="S701" s="125"/>
      <c r="T701" s="125"/>
      <c r="U701" s="125"/>
      <c r="V701" s="125"/>
      <c r="W701" s="125"/>
      <c r="X701" s="126"/>
      <c r="AI701" s="122"/>
      <c r="BA701" s="63"/>
    </row>
    <row r="702" spans="1:53" s="61" customFormat="1">
      <c r="A702" s="150"/>
      <c r="B702" s="63"/>
      <c r="C702" s="63"/>
      <c r="D702" s="63"/>
      <c r="E702" s="128"/>
      <c r="F702" s="55"/>
      <c r="G702" s="55"/>
      <c r="Q702" s="122"/>
      <c r="R702" s="125"/>
      <c r="S702" s="125"/>
      <c r="T702" s="125"/>
      <c r="U702" s="125"/>
      <c r="V702" s="125"/>
      <c r="W702" s="125"/>
      <c r="X702" s="126"/>
      <c r="AI702" s="122"/>
      <c r="BA702" s="63"/>
    </row>
    <row r="703" spans="1:53" s="61" customFormat="1">
      <c r="A703" s="150"/>
      <c r="B703" s="63"/>
      <c r="C703" s="63"/>
      <c r="D703" s="63"/>
      <c r="E703" s="128"/>
      <c r="F703" s="55"/>
      <c r="G703" s="55"/>
      <c r="Q703" s="122"/>
      <c r="R703" s="125"/>
      <c r="S703" s="125"/>
      <c r="T703" s="125"/>
      <c r="U703" s="125"/>
      <c r="V703" s="125"/>
      <c r="W703" s="125"/>
      <c r="X703" s="126"/>
      <c r="AI703" s="122"/>
      <c r="BA703" s="63"/>
    </row>
    <row r="704" spans="1:53" s="61" customFormat="1">
      <c r="A704" s="150"/>
      <c r="B704" s="63"/>
      <c r="C704" s="63"/>
      <c r="D704" s="63"/>
      <c r="E704" s="128"/>
      <c r="F704" s="55"/>
      <c r="G704" s="55"/>
      <c r="Q704" s="122"/>
      <c r="R704" s="125"/>
      <c r="S704" s="125"/>
      <c r="T704" s="125"/>
      <c r="U704" s="125"/>
      <c r="V704" s="125"/>
      <c r="W704" s="125"/>
      <c r="X704" s="126"/>
      <c r="AI704" s="122"/>
      <c r="BA704" s="63"/>
    </row>
    <row r="705" spans="1:53" s="61" customFormat="1">
      <c r="A705" s="150"/>
      <c r="B705" s="63"/>
      <c r="C705" s="63"/>
      <c r="D705" s="63"/>
      <c r="E705" s="128"/>
      <c r="F705" s="55"/>
      <c r="G705" s="55"/>
      <c r="Q705" s="122"/>
      <c r="R705" s="125"/>
      <c r="S705" s="125"/>
      <c r="T705" s="125"/>
      <c r="U705" s="125"/>
      <c r="V705" s="125"/>
      <c r="W705" s="125"/>
      <c r="X705" s="126"/>
      <c r="AI705" s="122"/>
      <c r="BA705" s="63"/>
    </row>
    <row r="706" spans="1:53" s="61" customFormat="1">
      <c r="A706" s="150"/>
      <c r="B706" s="63"/>
      <c r="C706" s="63"/>
      <c r="D706" s="63"/>
      <c r="E706" s="128"/>
      <c r="F706" s="55"/>
      <c r="G706" s="55"/>
      <c r="Q706" s="122"/>
      <c r="R706" s="125"/>
      <c r="S706" s="125"/>
      <c r="T706" s="125"/>
      <c r="U706" s="125"/>
      <c r="V706" s="125"/>
      <c r="W706" s="125"/>
      <c r="X706" s="126"/>
      <c r="AI706" s="122"/>
      <c r="BA706" s="63"/>
    </row>
    <row r="707" spans="1:53" s="61" customFormat="1">
      <c r="A707" s="150"/>
      <c r="B707" s="63"/>
      <c r="C707" s="63"/>
      <c r="D707" s="63"/>
      <c r="E707" s="128"/>
      <c r="F707" s="55"/>
      <c r="G707" s="55"/>
      <c r="Q707" s="122"/>
      <c r="R707" s="125"/>
      <c r="S707" s="125"/>
      <c r="T707" s="125"/>
      <c r="U707" s="125"/>
      <c r="V707" s="125"/>
      <c r="W707" s="125"/>
      <c r="X707" s="126"/>
      <c r="AI707" s="122"/>
      <c r="BA707" s="63"/>
    </row>
    <row r="708" spans="1:53" s="61" customFormat="1">
      <c r="A708" s="150"/>
      <c r="B708" s="63"/>
      <c r="C708" s="63"/>
      <c r="D708" s="63"/>
      <c r="E708" s="128"/>
      <c r="F708" s="55"/>
      <c r="G708" s="55"/>
      <c r="Q708" s="122"/>
      <c r="R708" s="125"/>
      <c r="S708" s="125"/>
      <c r="T708" s="125"/>
      <c r="U708" s="125"/>
      <c r="V708" s="125"/>
      <c r="W708" s="125"/>
      <c r="X708" s="126"/>
      <c r="AI708" s="122"/>
      <c r="BA708" s="63"/>
    </row>
    <row r="709" spans="1:53" s="61" customFormat="1">
      <c r="A709" s="150"/>
      <c r="B709" s="63"/>
      <c r="C709" s="63"/>
      <c r="D709" s="63"/>
      <c r="E709" s="128"/>
      <c r="F709" s="55"/>
      <c r="G709" s="55"/>
      <c r="Q709" s="122"/>
      <c r="R709" s="125"/>
      <c r="S709" s="125"/>
      <c r="T709" s="125"/>
      <c r="U709" s="125"/>
      <c r="V709" s="125"/>
      <c r="W709" s="125"/>
      <c r="X709" s="126"/>
      <c r="AI709" s="122"/>
      <c r="BA709" s="63"/>
    </row>
    <row r="710" spans="1:53" s="61" customFormat="1">
      <c r="A710" s="150"/>
      <c r="B710" s="63"/>
      <c r="C710" s="63"/>
      <c r="D710" s="63"/>
      <c r="E710" s="128"/>
      <c r="F710" s="55"/>
      <c r="G710" s="55"/>
      <c r="Q710" s="122"/>
      <c r="R710" s="125"/>
      <c r="S710" s="125"/>
      <c r="T710" s="125"/>
      <c r="U710" s="125"/>
      <c r="V710" s="125"/>
      <c r="W710" s="125"/>
      <c r="X710" s="126"/>
      <c r="AI710" s="122"/>
      <c r="BA710" s="63"/>
    </row>
    <row r="711" spans="1:53" s="61" customFormat="1">
      <c r="A711" s="150"/>
      <c r="B711" s="63"/>
      <c r="C711" s="63"/>
      <c r="D711" s="63"/>
      <c r="E711" s="128"/>
      <c r="F711" s="55"/>
      <c r="G711" s="55"/>
      <c r="Q711" s="122"/>
      <c r="R711" s="125"/>
      <c r="S711" s="125"/>
      <c r="T711" s="125"/>
      <c r="U711" s="125"/>
      <c r="V711" s="125"/>
      <c r="W711" s="125"/>
      <c r="X711" s="126"/>
      <c r="AI711" s="122"/>
      <c r="BA711" s="63"/>
    </row>
    <row r="712" spans="1:53" s="61" customFormat="1">
      <c r="A712" s="150"/>
      <c r="B712" s="63"/>
      <c r="C712" s="63"/>
      <c r="D712" s="63"/>
      <c r="E712" s="128"/>
      <c r="F712" s="55"/>
      <c r="G712" s="55"/>
      <c r="Q712" s="122"/>
      <c r="R712" s="125"/>
      <c r="S712" s="125"/>
      <c r="T712" s="125"/>
      <c r="U712" s="125"/>
      <c r="V712" s="125"/>
      <c r="W712" s="125"/>
      <c r="X712" s="126"/>
      <c r="AI712" s="122"/>
      <c r="BA712" s="63"/>
    </row>
    <row r="713" spans="1:53" s="61" customFormat="1">
      <c r="A713" s="150"/>
      <c r="B713" s="63"/>
      <c r="C713" s="63"/>
      <c r="D713" s="63"/>
      <c r="E713" s="128"/>
      <c r="F713" s="55"/>
      <c r="G713" s="55"/>
      <c r="Q713" s="122"/>
      <c r="R713" s="125"/>
      <c r="S713" s="125"/>
      <c r="T713" s="125"/>
      <c r="U713" s="125"/>
      <c r="V713" s="125"/>
      <c r="W713" s="125"/>
      <c r="X713" s="126"/>
      <c r="AI713" s="122"/>
      <c r="BA713" s="63"/>
    </row>
    <row r="714" spans="1:53" s="61" customFormat="1">
      <c r="A714" s="150"/>
      <c r="B714" s="63"/>
      <c r="C714" s="63"/>
      <c r="D714" s="63"/>
      <c r="E714" s="128"/>
      <c r="F714" s="55"/>
      <c r="G714" s="55"/>
      <c r="Q714" s="122"/>
      <c r="R714" s="125"/>
      <c r="S714" s="125"/>
      <c r="T714" s="125"/>
      <c r="U714" s="125"/>
      <c r="V714" s="125"/>
      <c r="W714" s="125"/>
      <c r="X714" s="126"/>
      <c r="AI714" s="122"/>
      <c r="BA714" s="63"/>
    </row>
    <row r="715" spans="1:53" s="61" customFormat="1">
      <c r="A715" s="150"/>
      <c r="B715" s="63"/>
      <c r="C715" s="63"/>
      <c r="D715" s="63"/>
      <c r="E715" s="128"/>
      <c r="F715" s="55"/>
      <c r="G715" s="55"/>
      <c r="Q715" s="122"/>
      <c r="R715" s="125"/>
      <c r="S715" s="125"/>
      <c r="T715" s="125"/>
      <c r="U715" s="125"/>
      <c r="V715" s="125"/>
      <c r="W715" s="125"/>
      <c r="X715" s="126"/>
      <c r="AI715" s="122"/>
      <c r="BA715" s="63"/>
    </row>
    <row r="716" spans="1:53" s="61" customFormat="1">
      <c r="A716" s="150"/>
      <c r="B716" s="63"/>
      <c r="C716" s="63"/>
      <c r="D716" s="63"/>
      <c r="E716" s="128"/>
      <c r="F716" s="55"/>
      <c r="G716" s="55"/>
      <c r="Q716" s="122"/>
      <c r="R716" s="125"/>
      <c r="S716" s="125"/>
      <c r="T716" s="125"/>
      <c r="U716" s="125"/>
      <c r="V716" s="125"/>
      <c r="W716" s="125"/>
      <c r="X716" s="126"/>
      <c r="AI716" s="122"/>
      <c r="BA716" s="63"/>
    </row>
    <row r="717" spans="1:53" s="61" customFormat="1">
      <c r="A717" s="150"/>
      <c r="B717" s="63"/>
      <c r="C717" s="63"/>
      <c r="D717" s="63"/>
      <c r="E717" s="128"/>
      <c r="F717" s="55"/>
      <c r="G717" s="55"/>
      <c r="Q717" s="122"/>
      <c r="R717" s="125"/>
      <c r="S717" s="125"/>
      <c r="T717" s="125"/>
      <c r="U717" s="125"/>
      <c r="V717" s="125"/>
      <c r="W717" s="125"/>
      <c r="X717" s="126"/>
      <c r="AI717" s="122"/>
      <c r="BA717" s="63"/>
    </row>
    <row r="718" spans="1:53" s="61" customFormat="1">
      <c r="A718" s="150"/>
      <c r="B718" s="63"/>
      <c r="C718" s="63"/>
      <c r="D718" s="63"/>
      <c r="E718" s="128"/>
      <c r="F718" s="55"/>
      <c r="G718" s="55"/>
      <c r="Q718" s="122"/>
      <c r="R718" s="125"/>
      <c r="S718" s="125"/>
      <c r="T718" s="125"/>
      <c r="U718" s="125"/>
      <c r="V718" s="125"/>
      <c r="W718" s="125"/>
      <c r="X718" s="126"/>
      <c r="AI718" s="122"/>
      <c r="BA718" s="63"/>
    </row>
    <row r="719" spans="1:53" s="61" customFormat="1">
      <c r="A719" s="150"/>
      <c r="B719" s="63"/>
      <c r="C719" s="63"/>
      <c r="D719" s="63"/>
      <c r="E719" s="128"/>
      <c r="F719" s="55"/>
      <c r="G719" s="55"/>
      <c r="Q719" s="122"/>
      <c r="R719" s="125"/>
      <c r="S719" s="125"/>
      <c r="T719" s="125"/>
      <c r="U719" s="125"/>
      <c r="V719" s="125"/>
      <c r="W719" s="125"/>
      <c r="X719" s="126"/>
      <c r="AI719" s="122"/>
      <c r="BA719" s="63"/>
    </row>
    <row r="720" spans="1:53" s="61" customFormat="1">
      <c r="A720" s="150"/>
      <c r="B720" s="63"/>
      <c r="C720" s="63"/>
      <c r="D720" s="63"/>
      <c r="E720" s="128"/>
      <c r="F720" s="55"/>
      <c r="G720" s="55"/>
      <c r="Q720" s="122"/>
      <c r="R720" s="125"/>
      <c r="S720" s="125"/>
      <c r="T720" s="125"/>
      <c r="U720" s="125"/>
      <c r="V720" s="125"/>
      <c r="W720" s="125"/>
      <c r="X720" s="126"/>
      <c r="AI720" s="122"/>
      <c r="BA720" s="63"/>
    </row>
    <row r="721" spans="1:53" s="61" customFormat="1">
      <c r="A721" s="150"/>
      <c r="B721" s="63"/>
      <c r="C721" s="63"/>
      <c r="D721" s="63"/>
      <c r="E721" s="128"/>
      <c r="F721" s="55"/>
      <c r="G721" s="55"/>
      <c r="Q721" s="122"/>
      <c r="R721" s="125"/>
      <c r="S721" s="125"/>
      <c r="T721" s="125"/>
      <c r="U721" s="125"/>
      <c r="V721" s="125"/>
      <c r="W721" s="125"/>
      <c r="X721" s="126"/>
      <c r="AI721" s="122"/>
      <c r="BA721" s="63"/>
    </row>
    <row r="722" spans="1:53" s="61" customFormat="1">
      <c r="A722" s="150"/>
      <c r="B722" s="63"/>
      <c r="C722" s="63"/>
      <c r="D722" s="63"/>
      <c r="E722" s="128"/>
      <c r="F722" s="55"/>
      <c r="G722" s="55"/>
      <c r="Q722" s="122"/>
      <c r="R722" s="125"/>
      <c r="S722" s="125"/>
      <c r="T722" s="125"/>
      <c r="U722" s="125"/>
      <c r="V722" s="125"/>
      <c r="W722" s="125"/>
      <c r="X722" s="126"/>
      <c r="AI722" s="122"/>
      <c r="BA722" s="63"/>
    </row>
    <row r="723" spans="1:53" s="61" customFormat="1">
      <c r="A723" s="150"/>
      <c r="B723" s="63"/>
      <c r="C723" s="63"/>
      <c r="D723" s="63"/>
      <c r="E723" s="128"/>
      <c r="F723" s="55"/>
      <c r="G723" s="55"/>
      <c r="Q723" s="122"/>
      <c r="R723" s="125"/>
      <c r="S723" s="125"/>
      <c r="T723" s="125"/>
      <c r="U723" s="125"/>
      <c r="V723" s="125"/>
      <c r="W723" s="125"/>
      <c r="X723" s="126"/>
      <c r="AI723" s="122"/>
      <c r="BA723" s="63"/>
    </row>
    <row r="724" spans="1:53" s="61" customFormat="1">
      <c r="A724" s="150"/>
      <c r="B724" s="63"/>
      <c r="C724" s="63"/>
      <c r="D724" s="63"/>
      <c r="E724" s="128"/>
      <c r="F724" s="55"/>
      <c r="G724" s="55"/>
      <c r="Q724" s="122"/>
      <c r="R724" s="125"/>
      <c r="S724" s="125"/>
      <c r="T724" s="125"/>
      <c r="U724" s="125"/>
      <c r="V724" s="125"/>
      <c r="W724" s="125"/>
      <c r="X724" s="126"/>
      <c r="AI724" s="122"/>
      <c r="BA724" s="63"/>
    </row>
    <row r="725" spans="1:53" s="61" customFormat="1">
      <c r="A725" s="150"/>
      <c r="B725" s="63"/>
      <c r="C725" s="63"/>
      <c r="D725" s="63"/>
      <c r="E725" s="128"/>
      <c r="F725" s="55"/>
      <c r="G725" s="55"/>
      <c r="Q725" s="122"/>
      <c r="R725" s="125"/>
      <c r="S725" s="125"/>
      <c r="T725" s="125"/>
      <c r="U725" s="125"/>
      <c r="V725" s="125"/>
      <c r="W725" s="125"/>
      <c r="X725" s="126"/>
      <c r="AI725" s="122"/>
      <c r="BA725" s="63"/>
    </row>
    <row r="726" spans="1:53" s="61" customFormat="1">
      <c r="A726" s="150"/>
      <c r="B726" s="63"/>
      <c r="C726" s="63"/>
      <c r="D726" s="63"/>
      <c r="E726" s="128"/>
      <c r="F726" s="55"/>
      <c r="G726" s="55"/>
      <c r="Q726" s="122"/>
      <c r="R726" s="125"/>
      <c r="S726" s="125"/>
      <c r="T726" s="125"/>
      <c r="U726" s="125"/>
      <c r="V726" s="125"/>
      <c r="W726" s="125"/>
      <c r="X726" s="126"/>
      <c r="AI726" s="122"/>
      <c r="BA726" s="63"/>
    </row>
    <row r="727" spans="1:53" s="61" customFormat="1">
      <c r="A727" s="150"/>
      <c r="B727" s="63"/>
      <c r="C727" s="63"/>
      <c r="D727" s="63"/>
      <c r="E727" s="128"/>
      <c r="F727" s="55"/>
      <c r="G727" s="55"/>
      <c r="Q727" s="122"/>
      <c r="R727" s="125"/>
      <c r="S727" s="125"/>
      <c r="T727" s="125"/>
      <c r="U727" s="125"/>
      <c r="V727" s="125"/>
      <c r="W727" s="125"/>
      <c r="X727" s="126"/>
      <c r="AI727" s="122"/>
      <c r="BA727" s="63"/>
    </row>
    <row r="728" spans="1:53" s="61" customFormat="1">
      <c r="A728" s="150"/>
      <c r="B728" s="63"/>
      <c r="C728" s="63"/>
      <c r="D728" s="63"/>
      <c r="E728" s="128"/>
      <c r="F728" s="55"/>
      <c r="G728" s="55"/>
      <c r="Q728" s="122"/>
      <c r="R728" s="125"/>
      <c r="S728" s="125"/>
      <c r="T728" s="125"/>
      <c r="U728" s="125"/>
      <c r="V728" s="125"/>
      <c r="W728" s="125"/>
      <c r="X728" s="126"/>
      <c r="AI728" s="122"/>
      <c r="BA728" s="63"/>
    </row>
    <row r="729" spans="1:53" s="61" customFormat="1">
      <c r="A729" s="150"/>
      <c r="B729" s="63"/>
      <c r="C729" s="63"/>
      <c r="D729" s="63"/>
      <c r="E729" s="128"/>
      <c r="F729" s="55"/>
      <c r="G729" s="55"/>
      <c r="Q729" s="122"/>
      <c r="R729" s="125"/>
      <c r="S729" s="125"/>
      <c r="T729" s="125"/>
      <c r="U729" s="125"/>
      <c r="V729" s="125"/>
      <c r="W729" s="125"/>
      <c r="X729" s="126"/>
      <c r="AI729" s="122"/>
      <c r="BA729" s="63"/>
    </row>
    <row r="730" spans="1:53" s="61" customFormat="1">
      <c r="A730" s="150"/>
      <c r="B730" s="63"/>
      <c r="C730" s="63"/>
      <c r="D730" s="63"/>
      <c r="E730" s="128"/>
      <c r="F730" s="55"/>
      <c r="G730" s="55"/>
      <c r="Q730" s="122"/>
      <c r="R730" s="125"/>
      <c r="S730" s="125"/>
      <c r="T730" s="125"/>
      <c r="U730" s="125"/>
      <c r="V730" s="125"/>
      <c r="W730" s="125"/>
      <c r="X730" s="126"/>
      <c r="AI730" s="122"/>
      <c r="BA730" s="63"/>
    </row>
    <row r="731" spans="1:53" s="61" customFormat="1">
      <c r="A731" s="150"/>
      <c r="B731" s="63"/>
      <c r="C731" s="63"/>
      <c r="D731" s="63"/>
      <c r="E731" s="128"/>
      <c r="F731" s="55"/>
      <c r="G731" s="55"/>
      <c r="Q731" s="122"/>
      <c r="R731" s="125"/>
      <c r="S731" s="125"/>
      <c r="T731" s="125"/>
      <c r="U731" s="125"/>
      <c r="V731" s="125"/>
      <c r="W731" s="125"/>
      <c r="X731" s="126"/>
      <c r="AI731" s="122"/>
      <c r="BA731" s="63"/>
    </row>
    <row r="732" spans="1:53" s="61" customFormat="1">
      <c r="A732" s="150"/>
      <c r="B732" s="63"/>
      <c r="C732" s="63"/>
      <c r="D732" s="63"/>
      <c r="E732" s="128"/>
      <c r="F732" s="55"/>
      <c r="G732" s="55"/>
      <c r="Q732" s="122"/>
      <c r="R732" s="125"/>
      <c r="S732" s="125"/>
      <c r="T732" s="125"/>
      <c r="U732" s="125"/>
      <c r="V732" s="125"/>
      <c r="W732" s="125"/>
      <c r="X732" s="126"/>
      <c r="AI732" s="122"/>
      <c r="BA732" s="63"/>
    </row>
    <row r="733" spans="1:53" s="61" customFormat="1">
      <c r="A733" s="150"/>
      <c r="B733" s="63"/>
      <c r="C733" s="63"/>
      <c r="D733" s="63"/>
      <c r="E733" s="128"/>
      <c r="F733" s="55"/>
      <c r="G733" s="55"/>
      <c r="Q733" s="122"/>
      <c r="R733" s="125"/>
      <c r="S733" s="125"/>
      <c r="T733" s="125"/>
      <c r="U733" s="125"/>
      <c r="V733" s="125"/>
      <c r="W733" s="125"/>
      <c r="X733" s="126"/>
      <c r="AI733" s="122"/>
      <c r="BA733" s="63"/>
    </row>
    <row r="734" spans="1:53" s="61" customFormat="1">
      <c r="A734" s="150"/>
      <c r="B734" s="63"/>
      <c r="C734" s="63"/>
      <c r="D734" s="63"/>
      <c r="E734" s="128"/>
      <c r="F734" s="55"/>
      <c r="G734" s="55"/>
      <c r="Q734" s="122"/>
      <c r="R734" s="125"/>
      <c r="S734" s="125"/>
      <c r="T734" s="125"/>
      <c r="U734" s="125"/>
      <c r="V734" s="125"/>
      <c r="W734" s="125"/>
      <c r="X734" s="126"/>
      <c r="AI734" s="122"/>
      <c r="BA734" s="63"/>
    </row>
    <row r="735" spans="1:53" s="61" customFormat="1">
      <c r="A735" s="150"/>
      <c r="B735" s="63"/>
      <c r="C735" s="63"/>
      <c r="D735" s="63"/>
      <c r="E735" s="128"/>
      <c r="F735" s="55"/>
      <c r="G735" s="55"/>
      <c r="Q735" s="122"/>
      <c r="R735" s="125"/>
      <c r="S735" s="125"/>
      <c r="T735" s="125"/>
      <c r="U735" s="125"/>
      <c r="V735" s="125"/>
      <c r="W735" s="125"/>
      <c r="X735" s="126"/>
      <c r="AI735" s="122"/>
      <c r="BA735" s="63"/>
    </row>
    <row r="736" spans="1:53" s="61" customFormat="1">
      <c r="A736" s="150"/>
      <c r="B736" s="63"/>
      <c r="C736" s="63"/>
      <c r="D736" s="63"/>
      <c r="E736" s="128"/>
      <c r="F736" s="55"/>
      <c r="G736" s="55"/>
      <c r="Q736" s="122"/>
      <c r="R736" s="125"/>
      <c r="S736" s="125"/>
      <c r="T736" s="125"/>
      <c r="U736" s="125"/>
      <c r="V736" s="125"/>
      <c r="W736" s="125"/>
      <c r="X736" s="126"/>
      <c r="AI736" s="122"/>
      <c r="BA736" s="63"/>
    </row>
    <row r="737" spans="1:53" s="61" customFormat="1">
      <c r="A737" s="150"/>
      <c r="B737" s="63"/>
      <c r="C737" s="63"/>
      <c r="D737" s="63"/>
      <c r="E737" s="128"/>
      <c r="F737" s="55"/>
      <c r="G737" s="55"/>
      <c r="Q737" s="122"/>
      <c r="R737" s="125"/>
      <c r="S737" s="125"/>
      <c r="T737" s="125"/>
      <c r="U737" s="125"/>
      <c r="V737" s="125"/>
      <c r="W737" s="125"/>
      <c r="X737" s="126"/>
      <c r="AI737" s="122"/>
      <c r="BA737" s="63"/>
    </row>
    <row r="738" spans="1:53" s="61" customFormat="1">
      <c r="A738" s="150"/>
      <c r="B738" s="63"/>
      <c r="C738" s="63"/>
      <c r="D738" s="63"/>
      <c r="E738" s="128"/>
      <c r="F738" s="55"/>
      <c r="G738" s="55"/>
      <c r="Q738" s="122"/>
      <c r="R738" s="125"/>
      <c r="S738" s="125"/>
      <c r="T738" s="125"/>
      <c r="U738" s="125"/>
      <c r="V738" s="125"/>
      <c r="W738" s="125"/>
      <c r="X738" s="126"/>
      <c r="AI738" s="122"/>
      <c r="BA738" s="63"/>
    </row>
    <row r="739" spans="1:53" s="61" customFormat="1">
      <c r="A739" s="150"/>
      <c r="B739" s="63"/>
      <c r="C739" s="63"/>
      <c r="D739" s="63"/>
      <c r="E739" s="128"/>
      <c r="F739" s="55"/>
      <c r="G739" s="55"/>
      <c r="Q739" s="122"/>
      <c r="R739" s="125"/>
      <c r="S739" s="125"/>
      <c r="T739" s="125"/>
      <c r="U739" s="125"/>
      <c r="V739" s="125"/>
      <c r="W739" s="125"/>
      <c r="X739" s="126"/>
      <c r="AI739" s="122"/>
      <c r="BA739" s="63"/>
    </row>
    <row r="740" spans="1:53" s="61" customFormat="1">
      <c r="A740" s="150"/>
      <c r="B740" s="63"/>
      <c r="C740" s="63"/>
      <c r="D740" s="63"/>
      <c r="E740" s="128"/>
      <c r="F740" s="55"/>
      <c r="G740" s="55"/>
      <c r="Q740" s="122"/>
      <c r="R740" s="125"/>
      <c r="S740" s="125"/>
      <c r="T740" s="125"/>
      <c r="U740" s="125"/>
      <c r="V740" s="125"/>
      <c r="W740" s="125"/>
      <c r="X740" s="126"/>
      <c r="AI740" s="122"/>
      <c r="BA740" s="63"/>
    </row>
    <row r="741" spans="1:53" s="61" customFormat="1">
      <c r="A741" s="150"/>
      <c r="B741" s="63"/>
      <c r="C741" s="63"/>
      <c r="D741" s="63"/>
      <c r="E741" s="128"/>
      <c r="F741" s="55"/>
      <c r="G741" s="55"/>
      <c r="Q741" s="122"/>
      <c r="R741" s="125"/>
      <c r="S741" s="125"/>
      <c r="T741" s="125"/>
      <c r="U741" s="125"/>
      <c r="V741" s="125"/>
      <c r="W741" s="125"/>
      <c r="X741" s="126"/>
      <c r="AI741" s="122"/>
      <c r="BA741" s="63"/>
    </row>
    <row r="742" spans="1:53" s="61" customFormat="1">
      <c r="A742" s="150"/>
      <c r="B742" s="63"/>
      <c r="C742" s="63"/>
      <c r="D742" s="63"/>
      <c r="E742" s="128"/>
      <c r="F742" s="55"/>
      <c r="G742" s="55"/>
      <c r="Q742" s="122"/>
      <c r="R742" s="125"/>
      <c r="S742" s="125"/>
      <c r="T742" s="125"/>
      <c r="U742" s="125"/>
      <c r="V742" s="125"/>
      <c r="W742" s="125"/>
      <c r="X742" s="126"/>
      <c r="AI742" s="122"/>
      <c r="BA742" s="63"/>
    </row>
    <row r="743" spans="1:53" s="61" customFormat="1">
      <c r="A743" s="150"/>
      <c r="B743" s="63"/>
      <c r="C743" s="63"/>
      <c r="D743" s="63"/>
      <c r="E743" s="128"/>
      <c r="F743" s="55"/>
      <c r="G743" s="55"/>
      <c r="Q743" s="122"/>
      <c r="R743" s="125"/>
      <c r="S743" s="125"/>
      <c r="T743" s="125"/>
      <c r="U743" s="125"/>
      <c r="V743" s="125"/>
      <c r="W743" s="125"/>
      <c r="X743" s="126"/>
      <c r="AI743" s="122"/>
      <c r="BA743" s="63"/>
    </row>
    <row r="744" spans="1:53" s="61" customFormat="1">
      <c r="A744" s="150"/>
      <c r="B744" s="63"/>
      <c r="C744" s="63"/>
      <c r="D744" s="63"/>
      <c r="E744" s="128"/>
      <c r="F744" s="55"/>
      <c r="G744" s="55"/>
      <c r="Q744" s="122"/>
      <c r="R744" s="125"/>
      <c r="S744" s="125"/>
      <c r="T744" s="125"/>
      <c r="U744" s="125"/>
      <c r="V744" s="125"/>
      <c r="W744" s="125"/>
      <c r="X744" s="126"/>
      <c r="AI744" s="122"/>
      <c r="BA744" s="63"/>
    </row>
    <row r="745" spans="1:53" s="61" customFormat="1">
      <c r="A745" s="150"/>
      <c r="B745" s="63"/>
      <c r="C745" s="63"/>
      <c r="D745" s="63"/>
      <c r="E745" s="128"/>
      <c r="F745" s="55"/>
      <c r="G745" s="55"/>
      <c r="Q745" s="122"/>
      <c r="R745" s="125"/>
      <c r="S745" s="125"/>
      <c r="T745" s="125"/>
      <c r="U745" s="125"/>
      <c r="V745" s="125"/>
      <c r="W745" s="125"/>
      <c r="X745" s="126"/>
      <c r="AI745" s="122"/>
      <c r="BA745" s="63"/>
    </row>
    <row r="746" spans="1:53" s="61" customFormat="1">
      <c r="A746" s="150"/>
      <c r="B746" s="63"/>
      <c r="C746" s="63"/>
      <c r="D746" s="63"/>
      <c r="E746" s="128"/>
      <c r="F746" s="55"/>
      <c r="G746" s="55"/>
      <c r="Q746" s="122"/>
      <c r="R746" s="125"/>
      <c r="S746" s="125"/>
      <c r="T746" s="125"/>
      <c r="U746" s="125"/>
      <c r="V746" s="125"/>
      <c r="W746" s="125"/>
      <c r="X746" s="126"/>
      <c r="AI746" s="122"/>
      <c r="BA746" s="63"/>
    </row>
    <row r="747" spans="1:53" s="61" customFormat="1">
      <c r="A747" s="150"/>
      <c r="B747" s="63"/>
      <c r="C747" s="63"/>
      <c r="D747" s="63"/>
      <c r="E747" s="128"/>
      <c r="F747" s="55"/>
      <c r="G747" s="55"/>
      <c r="Q747" s="122"/>
      <c r="R747" s="125"/>
      <c r="S747" s="125"/>
      <c r="T747" s="125"/>
      <c r="U747" s="125"/>
      <c r="V747" s="125"/>
      <c r="W747" s="125"/>
      <c r="X747" s="126"/>
      <c r="AI747" s="122"/>
      <c r="BA747" s="63"/>
    </row>
    <row r="748" spans="1:53" s="61" customFormat="1">
      <c r="A748" s="150"/>
      <c r="B748" s="63"/>
      <c r="C748" s="63"/>
      <c r="D748" s="63"/>
      <c r="E748" s="128"/>
      <c r="F748" s="55"/>
      <c r="G748" s="55"/>
      <c r="Q748" s="122"/>
      <c r="R748" s="125"/>
      <c r="S748" s="125"/>
      <c r="T748" s="125"/>
      <c r="U748" s="125"/>
      <c r="V748" s="125"/>
      <c r="W748" s="125"/>
      <c r="X748" s="126"/>
      <c r="AI748" s="122"/>
      <c r="BA748" s="63"/>
    </row>
    <row r="749" spans="1:53" s="61" customFormat="1">
      <c r="A749" s="150"/>
      <c r="B749" s="63"/>
      <c r="C749" s="63"/>
      <c r="D749" s="63"/>
      <c r="E749" s="128"/>
      <c r="F749" s="55"/>
      <c r="G749" s="55"/>
      <c r="Q749" s="122"/>
      <c r="R749" s="125"/>
      <c r="S749" s="125"/>
      <c r="T749" s="125"/>
      <c r="U749" s="125"/>
      <c r="V749" s="125"/>
      <c r="W749" s="125"/>
      <c r="X749" s="126"/>
      <c r="AI749" s="122"/>
      <c r="BA749" s="63"/>
    </row>
    <row r="750" spans="1:53" s="61" customFormat="1">
      <c r="A750" s="150"/>
      <c r="B750" s="63"/>
      <c r="C750" s="63"/>
      <c r="D750" s="63"/>
      <c r="E750" s="128"/>
      <c r="F750" s="55"/>
      <c r="G750" s="55"/>
      <c r="Q750" s="122"/>
      <c r="R750" s="125"/>
      <c r="S750" s="125"/>
      <c r="T750" s="125"/>
      <c r="U750" s="125"/>
      <c r="V750" s="125"/>
      <c r="W750" s="125"/>
      <c r="X750" s="126"/>
      <c r="AI750" s="122"/>
      <c r="BA750" s="63"/>
    </row>
    <row r="751" spans="1:53" s="61" customFormat="1">
      <c r="A751" s="150"/>
      <c r="B751" s="63"/>
      <c r="C751" s="63"/>
      <c r="D751" s="63"/>
      <c r="E751" s="128"/>
      <c r="F751" s="55"/>
      <c r="G751" s="55"/>
      <c r="Q751" s="122"/>
      <c r="R751" s="125"/>
      <c r="S751" s="125"/>
      <c r="T751" s="125"/>
      <c r="U751" s="125"/>
      <c r="V751" s="125"/>
      <c r="W751" s="125"/>
      <c r="X751" s="126"/>
      <c r="AI751" s="122"/>
      <c r="BA751" s="63"/>
    </row>
    <row r="752" spans="1:53" s="61" customFormat="1">
      <c r="A752" s="150"/>
      <c r="B752" s="63"/>
      <c r="C752" s="63"/>
      <c r="D752" s="63"/>
      <c r="E752" s="128"/>
      <c r="F752" s="55"/>
      <c r="G752" s="55"/>
      <c r="Q752" s="122"/>
      <c r="R752" s="125"/>
      <c r="S752" s="125"/>
      <c r="T752" s="125"/>
      <c r="U752" s="125"/>
      <c r="V752" s="125"/>
      <c r="W752" s="125"/>
      <c r="X752" s="126"/>
      <c r="AI752" s="122"/>
      <c r="BA752" s="63"/>
    </row>
    <row r="753" spans="1:53" s="61" customFormat="1">
      <c r="A753" s="150"/>
      <c r="B753" s="63"/>
      <c r="C753" s="63"/>
      <c r="D753" s="63"/>
      <c r="E753" s="128"/>
      <c r="F753" s="55"/>
      <c r="G753" s="55"/>
      <c r="Q753" s="122"/>
      <c r="R753" s="125"/>
      <c r="S753" s="125"/>
      <c r="T753" s="125"/>
      <c r="U753" s="125"/>
      <c r="V753" s="125"/>
      <c r="W753" s="125"/>
      <c r="X753" s="126"/>
      <c r="AI753" s="122"/>
      <c r="BA753" s="63"/>
    </row>
    <row r="754" spans="1:53" s="61" customFormat="1">
      <c r="A754" s="150"/>
      <c r="B754" s="63"/>
      <c r="C754" s="63"/>
      <c r="D754" s="63"/>
      <c r="E754" s="128"/>
      <c r="F754" s="55"/>
      <c r="G754" s="55"/>
      <c r="Q754" s="122"/>
      <c r="R754" s="125"/>
      <c r="S754" s="125"/>
      <c r="T754" s="125"/>
      <c r="U754" s="125"/>
      <c r="V754" s="125"/>
      <c r="W754" s="125"/>
      <c r="X754" s="126"/>
      <c r="AI754" s="122"/>
      <c r="BA754" s="63"/>
    </row>
    <row r="755" spans="1:53" s="61" customFormat="1">
      <c r="A755" s="150"/>
      <c r="B755" s="63"/>
      <c r="C755" s="63"/>
      <c r="D755" s="63"/>
      <c r="E755" s="128"/>
      <c r="F755" s="55"/>
      <c r="G755" s="55"/>
      <c r="Q755" s="122"/>
      <c r="R755" s="125"/>
      <c r="S755" s="125"/>
      <c r="T755" s="125"/>
      <c r="U755" s="125"/>
      <c r="V755" s="125"/>
      <c r="W755" s="125"/>
      <c r="X755" s="126"/>
      <c r="AI755" s="122"/>
      <c r="BA755" s="63"/>
    </row>
    <row r="756" spans="1:53" s="61" customFormat="1">
      <c r="A756" s="150"/>
      <c r="B756" s="63"/>
      <c r="C756" s="63"/>
      <c r="D756" s="63"/>
      <c r="E756" s="128"/>
      <c r="F756" s="55"/>
      <c r="G756" s="55"/>
      <c r="Q756" s="122"/>
      <c r="R756" s="125"/>
      <c r="S756" s="125"/>
      <c r="T756" s="125"/>
      <c r="U756" s="125"/>
      <c r="V756" s="125"/>
      <c r="W756" s="125"/>
      <c r="X756" s="126"/>
      <c r="AI756" s="122"/>
      <c r="BA756" s="63"/>
    </row>
    <row r="757" spans="1:53" s="61" customFormat="1">
      <c r="A757" s="150"/>
      <c r="B757" s="63"/>
      <c r="C757" s="63"/>
      <c r="D757" s="63"/>
      <c r="E757" s="128"/>
      <c r="F757" s="55"/>
      <c r="G757" s="55"/>
      <c r="Q757" s="122"/>
      <c r="R757" s="125"/>
      <c r="S757" s="125"/>
      <c r="T757" s="125"/>
      <c r="U757" s="125"/>
      <c r="V757" s="125"/>
      <c r="W757" s="125"/>
      <c r="X757" s="126"/>
      <c r="AI757" s="122"/>
      <c r="BA757" s="63"/>
    </row>
    <row r="758" spans="1:53" s="61" customFormat="1">
      <c r="A758" s="150"/>
      <c r="B758" s="63"/>
      <c r="C758" s="63"/>
      <c r="D758" s="63"/>
      <c r="E758" s="128"/>
      <c r="F758" s="55"/>
      <c r="G758" s="55"/>
      <c r="Q758" s="122"/>
      <c r="R758" s="125"/>
      <c r="S758" s="125"/>
      <c r="T758" s="125"/>
      <c r="U758" s="125"/>
      <c r="V758" s="125"/>
      <c r="W758" s="125"/>
      <c r="X758" s="126"/>
      <c r="AI758" s="122"/>
      <c r="BA758" s="63"/>
    </row>
    <row r="759" spans="1:53" s="61" customFormat="1">
      <c r="A759" s="150"/>
      <c r="B759" s="63"/>
      <c r="C759" s="63"/>
      <c r="D759" s="63"/>
      <c r="E759" s="128"/>
      <c r="F759" s="55"/>
      <c r="G759" s="55"/>
      <c r="Q759" s="122"/>
      <c r="R759" s="125"/>
      <c r="S759" s="125"/>
      <c r="T759" s="125"/>
      <c r="U759" s="125"/>
      <c r="V759" s="125"/>
      <c r="W759" s="125"/>
      <c r="X759" s="126"/>
      <c r="AI759" s="122"/>
      <c r="BA759" s="63"/>
    </row>
    <row r="760" spans="1:53" s="61" customFormat="1">
      <c r="A760" s="150"/>
      <c r="B760" s="63"/>
      <c r="C760" s="63"/>
      <c r="D760" s="63"/>
      <c r="E760" s="128"/>
      <c r="F760" s="55"/>
      <c r="G760" s="55"/>
      <c r="Q760" s="122"/>
      <c r="R760" s="125"/>
      <c r="S760" s="125"/>
      <c r="T760" s="125"/>
      <c r="U760" s="125"/>
      <c r="V760" s="125"/>
      <c r="W760" s="125"/>
      <c r="X760" s="126"/>
      <c r="AI760" s="122"/>
      <c r="BA760" s="63"/>
    </row>
    <row r="761" spans="1:53" s="61" customFormat="1">
      <c r="A761" s="150"/>
      <c r="B761" s="63"/>
      <c r="C761" s="63"/>
      <c r="D761" s="63"/>
      <c r="E761" s="128"/>
      <c r="F761" s="55"/>
      <c r="G761" s="55"/>
      <c r="Q761" s="122"/>
      <c r="R761" s="125"/>
      <c r="S761" s="125"/>
      <c r="T761" s="125"/>
      <c r="U761" s="125"/>
      <c r="V761" s="125"/>
      <c r="W761" s="125"/>
      <c r="X761" s="126"/>
      <c r="AI761" s="122"/>
      <c r="BA761" s="63"/>
    </row>
    <row r="762" spans="1:53" s="61" customFormat="1">
      <c r="A762" s="150"/>
      <c r="B762" s="63"/>
      <c r="C762" s="63"/>
      <c r="D762" s="63"/>
      <c r="E762" s="128"/>
      <c r="F762" s="55"/>
      <c r="G762" s="55"/>
      <c r="Q762" s="122"/>
      <c r="R762" s="125"/>
      <c r="S762" s="125"/>
      <c r="T762" s="125"/>
      <c r="U762" s="125"/>
      <c r="V762" s="125"/>
      <c r="W762" s="125"/>
      <c r="X762" s="126"/>
      <c r="AI762" s="122"/>
      <c r="BA762" s="63"/>
    </row>
    <row r="763" spans="1:53" s="61" customFormat="1">
      <c r="A763" s="150"/>
      <c r="B763" s="63"/>
      <c r="C763" s="63"/>
      <c r="D763" s="63"/>
      <c r="E763" s="128"/>
      <c r="F763" s="55"/>
      <c r="G763" s="55"/>
      <c r="Q763" s="122"/>
      <c r="R763" s="125"/>
      <c r="S763" s="125"/>
      <c r="T763" s="125"/>
      <c r="U763" s="125"/>
      <c r="V763" s="125"/>
      <c r="W763" s="125"/>
      <c r="X763" s="126"/>
      <c r="AI763" s="122"/>
      <c r="BA763" s="63"/>
    </row>
    <row r="764" spans="1:53" s="61" customFormat="1">
      <c r="A764" s="150"/>
      <c r="B764" s="63"/>
      <c r="C764" s="63"/>
      <c r="D764" s="63"/>
      <c r="E764" s="128"/>
      <c r="F764" s="55"/>
      <c r="G764" s="55"/>
      <c r="Q764" s="122"/>
      <c r="R764" s="125"/>
      <c r="S764" s="125"/>
      <c r="T764" s="125"/>
      <c r="U764" s="125"/>
      <c r="V764" s="125"/>
      <c r="W764" s="125"/>
      <c r="X764" s="126"/>
      <c r="AI764" s="122"/>
      <c r="BA764" s="63"/>
    </row>
    <row r="765" spans="1:53" s="61" customFormat="1">
      <c r="A765" s="150"/>
      <c r="B765" s="63"/>
      <c r="C765" s="63"/>
      <c r="D765" s="63"/>
      <c r="E765" s="128"/>
      <c r="F765" s="55"/>
      <c r="G765" s="55"/>
      <c r="Q765" s="122"/>
      <c r="R765" s="125"/>
      <c r="S765" s="125"/>
      <c r="T765" s="125"/>
      <c r="U765" s="125"/>
      <c r="V765" s="125"/>
      <c r="W765" s="125"/>
      <c r="X765" s="126"/>
      <c r="AI765" s="122"/>
      <c r="BA765" s="63"/>
    </row>
    <row r="766" spans="1:53" s="61" customFormat="1">
      <c r="A766" s="150"/>
      <c r="B766" s="63"/>
      <c r="C766" s="63"/>
      <c r="D766" s="63"/>
      <c r="E766" s="128"/>
      <c r="F766" s="55"/>
      <c r="G766" s="55"/>
      <c r="Q766" s="122"/>
      <c r="R766" s="125"/>
      <c r="S766" s="125"/>
      <c r="T766" s="125"/>
      <c r="U766" s="125"/>
      <c r="V766" s="125"/>
      <c r="W766" s="125"/>
      <c r="X766" s="126"/>
      <c r="AI766" s="122"/>
      <c r="BA766" s="63"/>
    </row>
    <row r="767" spans="1:53" s="61" customFormat="1">
      <c r="A767" s="150"/>
      <c r="B767" s="63"/>
      <c r="C767" s="63"/>
      <c r="D767" s="63"/>
      <c r="E767" s="128"/>
      <c r="F767" s="55"/>
      <c r="G767" s="55"/>
      <c r="Q767" s="122"/>
      <c r="R767" s="125"/>
      <c r="S767" s="125"/>
      <c r="T767" s="125"/>
      <c r="U767" s="125"/>
      <c r="V767" s="125"/>
      <c r="W767" s="125"/>
      <c r="X767" s="126"/>
      <c r="AI767" s="122"/>
      <c r="BA767" s="63"/>
    </row>
    <row r="768" spans="1:53" s="61" customFormat="1">
      <c r="A768" s="150"/>
      <c r="B768" s="63"/>
      <c r="C768" s="63"/>
      <c r="D768" s="63"/>
      <c r="E768" s="128"/>
      <c r="F768" s="55"/>
      <c r="G768" s="55"/>
      <c r="Q768" s="122"/>
      <c r="R768" s="125"/>
      <c r="S768" s="125"/>
      <c r="T768" s="125"/>
      <c r="U768" s="125"/>
      <c r="V768" s="125"/>
      <c r="W768" s="125"/>
      <c r="X768" s="126"/>
      <c r="AI768" s="122"/>
      <c r="BA768" s="63"/>
    </row>
    <row r="769" spans="1:53" s="61" customFormat="1">
      <c r="A769" s="150"/>
      <c r="B769" s="63"/>
      <c r="C769" s="63"/>
      <c r="D769" s="63"/>
      <c r="E769" s="128"/>
      <c r="F769" s="55"/>
      <c r="G769" s="55"/>
      <c r="Q769" s="122"/>
      <c r="R769" s="125"/>
      <c r="S769" s="125"/>
      <c r="T769" s="125"/>
      <c r="U769" s="125"/>
      <c r="V769" s="125"/>
      <c r="W769" s="125"/>
      <c r="X769" s="126"/>
      <c r="AI769" s="122"/>
      <c r="BA769" s="63"/>
    </row>
    <row r="770" spans="1:53" s="61" customFormat="1">
      <c r="A770" s="150"/>
      <c r="B770" s="63"/>
      <c r="C770" s="63"/>
      <c r="D770" s="63"/>
      <c r="E770" s="128"/>
      <c r="F770" s="55"/>
      <c r="G770" s="55"/>
      <c r="Q770" s="122"/>
      <c r="R770" s="125"/>
      <c r="S770" s="125"/>
      <c r="T770" s="125"/>
      <c r="U770" s="125"/>
      <c r="V770" s="125"/>
      <c r="W770" s="125"/>
      <c r="X770" s="126"/>
      <c r="AI770" s="122"/>
      <c r="BA770" s="63"/>
    </row>
    <row r="771" spans="1:53" s="61" customFormat="1">
      <c r="A771" s="150"/>
      <c r="B771" s="63"/>
      <c r="C771" s="63"/>
      <c r="D771" s="63"/>
      <c r="E771" s="128"/>
      <c r="F771" s="55"/>
      <c r="G771" s="55"/>
      <c r="Q771" s="122"/>
      <c r="R771" s="125"/>
      <c r="S771" s="125"/>
      <c r="T771" s="125"/>
      <c r="U771" s="125"/>
      <c r="V771" s="125"/>
      <c r="W771" s="125"/>
      <c r="X771" s="126"/>
      <c r="AI771" s="122"/>
      <c r="BA771" s="63"/>
    </row>
    <row r="772" spans="1:53" s="61" customFormat="1">
      <c r="A772" s="150"/>
      <c r="B772" s="63"/>
      <c r="C772" s="63"/>
      <c r="D772" s="63"/>
      <c r="E772" s="128"/>
      <c r="F772" s="55"/>
      <c r="G772" s="55"/>
      <c r="Q772" s="122"/>
      <c r="R772" s="125"/>
      <c r="S772" s="125"/>
      <c r="T772" s="125"/>
      <c r="U772" s="125"/>
      <c r="V772" s="125"/>
      <c r="W772" s="125"/>
      <c r="X772" s="126"/>
      <c r="AI772" s="122"/>
      <c r="BA772" s="63"/>
    </row>
    <row r="773" spans="1:53" s="61" customFormat="1">
      <c r="A773" s="150"/>
      <c r="B773" s="63"/>
      <c r="C773" s="63"/>
      <c r="D773" s="63"/>
      <c r="E773" s="128"/>
      <c r="F773" s="55"/>
      <c r="G773" s="55"/>
      <c r="Q773" s="122"/>
      <c r="R773" s="125"/>
      <c r="S773" s="125"/>
      <c r="T773" s="125"/>
      <c r="U773" s="125"/>
      <c r="V773" s="125"/>
      <c r="W773" s="125"/>
      <c r="X773" s="126"/>
      <c r="AI773" s="122"/>
      <c r="BA773" s="63"/>
    </row>
    <row r="774" spans="1:53" s="61" customFormat="1">
      <c r="A774" s="150"/>
      <c r="B774" s="63"/>
      <c r="C774" s="63"/>
      <c r="D774" s="63"/>
      <c r="E774" s="128"/>
      <c r="F774" s="55"/>
      <c r="G774" s="55"/>
      <c r="Q774" s="122"/>
      <c r="R774" s="125"/>
      <c r="S774" s="125"/>
      <c r="T774" s="125"/>
      <c r="U774" s="125"/>
      <c r="V774" s="125"/>
      <c r="W774" s="125"/>
      <c r="X774" s="126"/>
      <c r="AI774" s="122"/>
      <c r="BA774" s="63"/>
    </row>
    <row r="775" spans="1:53" s="61" customFormat="1">
      <c r="A775" s="150"/>
      <c r="B775" s="63"/>
      <c r="C775" s="63"/>
      <c r="D775" s="63"/>
      <c r="E775" s="128"/>
      <c r="F775" s="55"/>
      <c r="G775" s="55"/>
      <c r="Q775" s="122"/>
      <c r="R775" s="125"/>
      <c r="S775" s="125"/>
      <c r="T775" s="125"/>
      <c r="U775" s="125"/>
      <c r="V775" s="125"/>
      <c r="W775" s="125"/>
      <c r="X775" s="126"/>
      <c r="AI775" s="122"/>
      <c r="BA775" s="63"/>
    </row>
    <row r="776" spans="1:53" s="61" customFormat="1">
      <c r="A776" s="150"/>
      <c r="B776" s="63"/>
      <c r="C776" s="63"/>
      <c r="D776" s="63"/>
      <c r="E776" s="128"/>
      <c r="F776" s="55"/>
      <c r="G776" s="55"/>
      <c r="Q776" s="122"/>
      <c r="R776" s="125"/>
      <c r="S776" s="125"/>
      <c r="T776" s="125"/>
      <c r="U776" s="125"/>
      <c r="V776" s="125"/>
      <c r="W776" s="125"/>
      <c r="X776" s="126"/>
      <c r="AI776" s="122"/>
      <c r="BA776" s="63"/>
    </row>
    <row r="777" spans="1:53" s="61" customFormat="1">
      <c r="A777" s="150"/>
      <c r="B777" s="63"/>
      <c r="C777" s="63"/>
      <c r="D777" s="63"/>
      <c r="E777" s="128"/>
      <c r="F777" s="55"/>
      <c r="G777" s="55"/>
      <c r="Q777" s="122"/>
      <c r="R777" s="125"/>
      <c r="S777" s="125"/>
      <c r="T777" s="125"/>
      <c r="U777" s="125"/>
      <c r="V777" s="125"/>
      <c r="W777" s="125"/>
      <c r="X777" s="126"/>
      <c r="AI777" s="122"/>
      <c r="BA777" s="63"/>
    </row>
    <row r="778" spans="1:53" s="61" customFormat="1">
      <c r="A778" s="150"/>
      <c r="B778" s="63"/>
      <c r="C778" s="63"/>
      <c r="D778" s="63"/>
      <c r="E778" s="128"/>
      <c r="F778" s="55"/>
      <c r="G778" s="55"/>
      <c r="Q778" s="122"/>
      <c r="R778" s="125"/>
      <c r="S778" s="125"/>
      <c r="T778" s="125"/>
      <c r="U778" s="125"/>
      <c r="V778" s="125"/>
      <c r="W778" s="125"/>
      <c r="X778" s="126"/>
      <c r="AI778" s="122"/>
      <c r="BA778" s="63"/>
    </row>
    <row r="779" spans="1:53" s="61" customFormat="1">
      <c r="A779" s="150"/>
      <c r="B779" s="63"/>
      <c r="C779" s="63"/>
      <c r="D779" s="63"/>
      <c r="E779" s="128"/>
      <c r="F779" s="55"/>
      <c r="G779" s="55"/>
      <c r="Q779" s="122"/>
      <c r="R779" s="125"/>
      <c r="S779" s="125"/>
      <c r="T779" s="125"/>
      <c r="U779" s="125"/>
      <c r="V779" s="125"/>
      <c r="W779" s="125"/>
      <c r="X779" s="126"/>
      <c r="AI779" s="122"/>
      <c r="BA779" s="63"/>
    </row>
    <row r="780" spans="1:53" s="61" customFormat="1">
      <c r="A780" s="150"/>
      <c r="B780" s="63"/>
      <c r="C780" s="63"/>
      <c r="D780" s="63"/>
      <c r="E780" s="128"/>
      <c r="F780" s="55"/>
      <c r="G780" s="55"/>
      <c r="Q780" s="122"/>
      <c r="R780" s="125"/>
      <c r="S780" s="125"/>
      <c r="T780" s="125"/>
      <c r="U780" s="125"/>
      <c r="V780" s="125"/>
      <c r="W780" s="125"/>
      <c r="X780" s="126"/>
      <c r="AI780" s="122"/>
      <c r="BA780" s="63"/>
    </row>
    <row r="781" spans="1:53" s="61" customFormat="1">
      <c r="A781" s="150"/>
      <c r="B781" s="63"/>
      <c r="C781" s="63"/>
      <c r="D781" s="63"/>
      <c r="E781" s="128"/>
      <c r="F781" s="55"/>
      <c r="G781" s="55"/>
      <c r="Q781" s="122"/>
      <c r="R781" s="125"/>
      <c r="S781" s="125"/>
      <c r="T781" s="125"/>
      <c r="U781" s="125"/>
      <c r="V781" s="125"/>
      <c r="W781" s="125"/>
      <c r="X781" s="126"/>
      <c r="AI781" s="122"/>
      <c r="BA781" s="63"/>
    </row>
    <row r="782" spans="1:53" s="61" customFormat="1">
      <c r="A782" s="150"/>
      <c r="B782" s="63"/>
      <c r="C782" s="63"/>
      <c r="D782" s="63"/>
      <c r="E782" s="128"/>
      <c r="F782" s="55"/>
      <c r="G782" s="55"/>
      <c r="Q782" s="122"/>
      <c r="R782" s="125"/>
      <c r="S782" s="125"/>
      <c r="T782" s="125"/>
      <c r="U782" s="125"/>
      <c r="V782" s="125"/>
      <c r="W782" s="125"/>
      <c r="X782" s="126"/>
      <c r="AI782" s="122"/>
      <c r="BA782" s="63"/>
    </row>
    <row r="783" spans="1:53" s="61" customFormat="1">
      <c r="A783" s="150"/>
      <c r="B783" s="63"/>
      <c r="C783" s="63"/>
      <c r="D783" s="63"/>
      <c r="E783" s="128"/>
      <c r="F783" s="55"/>
      <c r="G783" s="55"/>
      <c r="Q783" s="122"/>
      <c r="R783" s="125"/>
      <c r="S783" s="125"/>
      <c r="T783" s="125"/>
      <c r="U783" s="125"/>
      <c r="V783" s="125"/>
      <c r="W783" s="125"/>
      <c r="X783" s="126"/>
      <c r="AI783" s="122"/>
      <c r="BA783" s="63"/>
    </row>
    <row r="784" spans="1:53" s="61" customFormat="1">
      <c r="A784" s="150"/>
      <c r="B784" s="63"/>
      <c r="C784" s="63"/>
      <c r="D784" s="63"/>
      <c r="E784" s="128"/>
      <c r="F784" s="55"/>
      <c r="G784" s="55"/>
      <c r="Q784" s="122"/>
      <c r="R784" s="125"/>
      <c r="S784" s="125"/>
      <c r="T784" s="125"/>
      <c r="U784" s="125"/>
      <c r="V784" s="125"/>
      <c r="W784" s="125"/>
      <c r="X784" s="126"/>
      <c r="AI784" s="122"/>
      <c r="BA784" s="63"/>
    </row>
    <row r="785" spans="1:53" s="61" customFormat="1">
      <c r="A785" s="150"/>
      <c r="B785" s="63"/>
      <c r="C785" s="63"/>
      <c r="D785" s="63"/>
      <c r="E785" s="128"/>
      <c r="F785" s="55"/>
      <c r="G785" s="55"/>
      <c r="Q785" s="122"/>
      <c r="R785" s="125"/>
      <c r="S785" s="125"/>
      <c r="T785" s="125"/>
      <c r="U785" s="125"/>
      <c r="V785" s="125"/>
      <c r="W785" s="125"/>
      <c r="X785" s="126"/>
      <c r="AI785" s="122"/>
      <c r="BA785" s="63"/>
    </row>
    <row r="786" spans="1:53" s="61" customFormat="1">
      <c r="A786" s="150"/>
      <c r="B786" s="63"/>
      <c r="C786" s="63"/>
      <c r="D786" s="63"/>
      <c r="E786" s="128"/>
      <c r="F786" s="55"/>
      <c r="G786" s="55"/>
      <c r="Q786" s="122"/>
      <c r="R786" s="125"/>
      <c r="S786" s="125"/>
      <c r="T786" s="125"/>
      <c r="U786" s="125"/>
      <c r="V786" s="125"/>
      <c r="W786" s="125"/>
      <c r="X786" s="126"/>
      <c r="AI786" s="122"/>
      <c r="BA786" s="63"/>
    </row>
    <row r="787" spans="1:53" s="61" customFormat="1">
      <c r="A787" s="150"/>
      <c r="B787" s="63"/>
      <c r="C787" s="63"/>
      <c r="D787" s="63"/>
      <c r="E787" s="128"/>
      <c r="F787" s="55"/>
      <c r="G787" s="55"/>
      <c r="Q787" s="122"/>
      <c r="R787" s="125"/>
      <c r="S787" s="125"/>
      <c r="T787" s="125"/>
      <c r="U787" s="125"/>
      <c r="V787" s="125"/>
      <c r="W787" s="125"/>
      <c r="X787" s="126"/>
      <c r="AI787" s="122"/>
      <c r="BA787" s="63"/>
    </row>
    <row r="788" spans="1:53" s="61" customFormat="1">
      <c r="A788" s="150"/>
      <c r="B788" s="63"/>
      <c r="C788" s="63"/>
      <c r="D788" s="63"/>
      <c r="E788" s="128"/>
      <c r="F788" s="55"/>
      <c r="G788" s="55"/>
      <c r="Q788" s="122"/>
      <c r="R788" s="125"/>
      <c r="S788" s="125"/>
      <c r="T788" s="125"/>
      <c r="U788" s="125"/>
      <c r="V788" s="125"/>
      <c r="W788" s="125"/>
      <c r="X788" s="126"/>
      <c r="AI788" s="122"/>
      <c r="BA788" s="63"/>
    </row>
    <row r="789" spans="1:53" s="61" customFormat="1">
      <c r="A789" s="150"/>
      <c r="B789" s="63"/>
      <c r="C789" s="63"/>
      <c r="D789" s="63"/>
      <c r="E789" s="128"/>
      <c r="F789" s="55"/>
      <c r="G789" s="55"/>
      <c r="Q789" s="122"/>
      <c r="R789" s="125"/>
      <c r="S789" s="125"/>
      <c r="T789" s="125"/>
      <c r="U789" s="125"/>
      <c r="V789" s="125"/>
      <c r="W789" s="125"/>
      <c r="X789" s="126"/>
      <c r="AI789" s="122"/>
      <c r="BA789" s="63"/>
    </row>
    <row r="790" spans="1:53" s="61" customFormat="1">
      <c r="A790" s="150"/>
      <c r="B790" s="63"/>
      <c r="C790" s="63"/>
      <c r="D790" s="63"/>
      <c r="E790" s="128"/>
      <c r="F790" s="55"/>
      <c r="G790" s="55"/>
      <c r="Q790" s="122"/>
      <c r="R790" s="125"/>
      <c r="S790" s="125"/>
      <c r="T790" s="125"/>
      <c r="U790" s="125"/>
      <c r="V790" s="125"/>
      <c r="W790" s="125"/>
      <c r="X790" s="126"/>
      <c r="AI790" s="122"/>
      <c r="BA790" s="63"/>
    </row>
    <row r="791" spans="1:53" s="61" customFormat="1">
      <c r="A791" s="150"/>
      <c r="B791" s="63"/>
      <c r="C791" s="63"/>
      <c r="D791" s="63"/>
      <c r="E791" s="128"/>
      <c r="F791" s="55"/>
      <c r="G791" s="55"/>
      <c r="Q791" s="122"/>
      <c r="R791" s="125"/>
      <c r="S791" s="125"/>
      <c r="T791" s="125"/>
      <c r="U791" s="125"/>
      <c r="V791" s="125"/>
      <c r="W791" s="125"/>
      <c r="X791" s="126"/>
      <c r="AI791" s="122"/>
      <c r="BA791" s="63"/>
    </row>
    <row r="792" spans="1:53" s="61" customFormat="1">
      <c r="A792" s="150"/>
      <c r="B792" s="63"/>
      <c r="C792" s="63"/>
      <c r="D792" s="63"/>
      <c r="E792" s="128"/>
      <c r="F792" s="55"/>
      <c r="G792" s="55"/>
      <c r="Q792" s="122"/>
      <c r="R792" s="125"/>
      <c r="S792" s="125"/>
      <c r="T792" s="125"/>
      <c r="U792" s="125"/>
      <c r="V792" s="125"/>
      <c r="W792" s="125"/>
      <c r="X792" s="126"/>
      <c r="AI792" s="122"/>
      <c r="BA792" s="63"/>
    </row>
    <row r="793" spans="1:53" s="61" customFormat="1">
      <c r="A793" s="150"/>
      <c r="B793" s="63"/>
      <c r="C793" s="63"/>
      <c r="D793" s="63"/>
      <c r="E793" s="128"/>
      <c r="F793" s="55"/>
      <c r="G793" s="55"/>
      <c r="Q793" s="122"/>
      <c r="R793" s="125"/>
      <c r="S793" s="125"/>
      <c r="T793" s="125"/>
      <c r="U793" s="125"/>
      <c r="V793" s="125"/>
      <c r="W793" s="125"/>
      <c r="X793" s="126"/>
      <c r="AI793" s="122"/>
      <c r="BA793" s="63"/>
    </row>
    <row r="794" spans="1:53" s="61" customFormat="1">
      <c r="A794" s="150"/>
      <c r="B794" s="63"/>
      <c r="C794" s="63"/>
      <c r="D794" s="63"/>
      <c r="E794" s="128"/>
      <c r="F794" s="55"/>
      <c r="G794" s="55"/>
      <c r="Q794" s="122"/>
      <c r="R794" s="125"/>
      <c r="S794" s="125"/>
      <c r="T794" s="125"/>
      <c r="U794" s="125"/>
      <c r="V794" s="125"/>
      <c r="W794" s="125"/>
      <c r="X794" s="126"/>
      <c r="AI794" s="122"/>
      <c r="BA794" s="63"/>
    </row>
    <row r="795" spans="1:53" s="61" customFormat="1">
      <c r="A795" s="150"/>
      <c r="B795" s="63"/>
      <c r="C795" s="63"/>
      <c r="D795" s="63"/>
      <c r="E795" s="128"/>
      <c r="F795" s="55"/>
      <c r="G795" s="55"/>
      <c r="Q795" s="122"/>
      <c r="R795" s="125"/>
      <c r="S795" s="125"/>
      <c r="T795" s="125"/>
      <c r="U795" s="125"/>
      <c r="V795" s="125"/>
      <c r="W795" s="125"/>
      <c r="X795" s="126"/>
      <c r="AI795" s="122"/>
      <c r="BA795" s="63"/>
    </row>
    <row r="796" spans="1:53" s="61" customFormat="1">
      <c r="A796" s="150"/>
      <c r="B796" s="63"/>
      <c r="C796" s="63"/>
      <c r="D796" s="63"/>
      <c r="E796" s="128"/>
      <c r="F796" s="55"/>
      <c r="G796" s="55"/>
      <c r="Q796" s="122"/>
      <c r="R796" s="125"/>
      <c r="S796" s="125"/>
      <c r="T796" s="125"/>
      <c r="U796" s="125"/>
      <c r="V796" s="125"/>
      <c r="W796" s="125"/>
      <c r="X796" s="126"/>
      <c r="AI796" s="122"/>
      <c r="BA796" s="63"/>
    </row>
    <row r="797" spans="1:53" s="61" customFormat="1">
      <c r="A797" s="150"/>
      <c r="B797" s="63"/>
      <c r="C797" s="63"/>
      <c r="D797" s="63"/>
      <c r="E797" s="128"/>
      <c r="F797" s="55"/>
      <c r="G797" s="55"/>
      <c r="Q797" s="122"/>
      <c r="R797" s="125"/>
      <c r="S797" s="125"/>
      <c r="T797" s="125"/>
      <c r="U797" s="125"/>
      <c r="V797" s="125"/>
      <c r="W797" s="125"/>
      <c r="X797" s="126"/>
      <c r="AI797" s="122"/>
      <c r="BA797" s="63"/>
    </row>
    <row r="798" spans="1:53" s="61" customFormat="1">
      <c r="A798" s="150"/>
      <c r="B798" s="63"/>
      <c r="C798" s="63"/>
      <c r="D798" s="63"/>
      <c r="E798" s="128"/>
      <c r="F798" s="55"/>
      <c r="G798" s="55"/>
      <c r="Q798" s="122"/>
      <c r="R798" s="125"/>
      <c r="S798" s="125"/>
      <c r="T798" s="125"/>
      <c r="U798" s="125"/>
      <c r="V798" s="125"/>
      <c r="W798" s="125"/>
      <c r="X798" s="126"/>
      <c r="AI798" s="122"/>
      <c r="BA798" s="63"/>
    </row>
    <row r="799" spans="1:53" s="61" customFormat="1">
      <c r="A799" s="150"/>
      <c r="B799" s="63"/>
      <c r="C799" s="63"/>
      <c r="D799" s="63"/>
      <c r="E799" s="128"/>
      <c r="F799" s="55"/>
      <c r="G799" s="55"/>
      <c r="Q799" s="122"/>
      <c r="R799" s="125"/>
      <c r="S799" s="125"/>
      <c r="T799" s="125"/>
      <c r="U799" s="125"/>
      <c r="V799" s="125"/>
      <c r="W799" s="125"/>
      <c r="X799" s="126"/>
      <c r="AI799" s="122"/>
      <c r="BA799" s="63"/>
    </row>
    <row r="800" spans="1:53" s="61" customFormat="1">
      <c r="A800" s="150"/>
      <c r="B800" s="63"/>
      <c r="C800" s="63"/>
      <c r="D800" s="63"/>
      <c r="E800" s="128"/>
      <c r="F800" s="55"/>
      <c r="G800" s="55"/>
      <c r="Q800" s="122"/>
      <c r="R800" s="125"/>
      <c r="S800" s="125"/>
      <c r="T800" s="125"/>
      <c r="U800" s="125"/>
      <c r="V800" s="125"/>
      <c r="W800" s="125"/>
      <c r="X800" s="126"/>
      <c r="AI800" s="122"/>
      <c r="BA800" s="63"/>
    </row>
    <row r="801" spans="1:53" s="61" customFormat="1">
      <c r="A801" s="150"/>
      <c r="B801" s="63"/>
      <c r="C801" s="63"/>
      <c r="D801" s="63"/>
      <c r="E801" s="128"/>
      <c r="F801" s="55"/>
      <c r="G801" s="55"/>
      <c r="Q801" s="122"/>
      <c r="R801" s="125"/>
      <c r="S801" s="125"/>
      <c r="T801" s="125"/>
      <c r="U801" s="125"/>
      <c r="V801" s="125"/>
      <c r="W801" s="125"/>
      <c r="X801" s="126"/>
      <c r="AI801" s="122"/>
      <c r="BA801" s="63"/>
    </row>
    <row r="802" spans="1:53" s="61" customFormat="1">
      <c r="A802" s="150"/>
      <c r="B802" s="63"/>
      <c r="C802" s="63"/>
      <c r="D802" s="63"/>
      <c r="E802" s="128"/>
      <c r="F802" s="55"/>
      <c r="G802" s="55"/>
      <c r="Q802" s="122"/>
      <c r="R802" s="125"/>
      <c r="S802" s="125"/>
      <c r="T802" s="125"/>
      <c r="U802" s="125"/>
      <c r="V802" s="125"/>
      <c r="W802" s="125"/>
      <c r="X802" s="126"/>
      <c r="AI802" s="122"/>
      <c r="BA802" s="63"/>
    </row>
    <row r="803" spans="1:53" s="61" customFormat="1">
      <c r="A803" s="150"/>
      <c r="B803" s="63"/>
      <c r="C803" s="63"/>
      <c r="D803" s="63"/>
      <c r="E803" s="128"/>
      <c r="F803" s="55"/>
      <c r="G803" s="55"/>
      <c r="Q803" s="122"/>
      <c r="R803" s="125"/>
      <c r="S803" s="125"/>
      <c r="T803" s="125"/>
      <c r="U803" s="125"/>
      <c r="V803" s="125"/>
      <c r="W803" s="125"/>
      <c r="X803" s="126"/>
      <c r="AI803" s="122"/>
      <c r="BA803" s="63"/>
    </row>
    <row r="804" spans="1:53" s="61" customFormat="1">
      <c r="A804" s="150"/>
      <c r="B804" s="63"/>
      <c r="C804" s="63"/>
      <c r="D804" s="63"/>
      <c r="E804" s="128"/>
      <c r="F804" s="55"/>
      <c r="G804" s="55"/>
      <c r="Q804" s="122"/>
      <c r="R804" s="125"/>
      <c r="S804" s="125"/>
      <c r="T804" s="125"/>
      <c r="U804" s="125"/>
      <c r="V804" s="125"/>
      <c r="W804" s="125"/>
      <c r="X804" s="126"/>
      <c r="AI804" s="122"/>
      <c r="BA804" s="63"/>
    </row>
    <row r="805" spans="1:53" s="61" customFormat="1">
      <c r="A805" s="150"/>
      <c r="B805" s="63"/>
      <c r="C805" s="63"/>
      <c r="D805" s="63"/>
      <c r="E805" s="128"/>
      <c r="F805" s="55"/>
      <c r="G805" s="55"/>
      <c r="Q805" s="122"/>
      <c r="R805" s="125"/>
      <c r="S805" s="125"/>
      <c r="T805" s="125"/>
      <c r="U805" s="125"/>
      <c r="V805" s="125"/>
      <c r="W805" s="125"/>
      <c r="X805" s="126"/>
      <c r="AI805" s="122"/>
      <c r="BA805" s="63"/>
    </row>
    <row r="806" spans="1:53" s="61" customFormat="1">
      <c r="A806" s="150"/>
      <c r="B806" s="63"/>
      <c r="C806" s="63"/>
      <c r="D806" s="63"/>
      <c r="E806" s="128"/>
      <c r="F806" s="55"/>
      <c r="G806" s="55"/>
      <c r="Q806" s="122"/>
      <c r="R806" s="125"/>
      <c r="S806" s="125"/>
      <c r="T806" s="125"/>
      <c r="U806" s="125"/>
      <c r="V806" s="125"/>
      <c r="W806" s="125"/>
      <c r="X806" s="126"/>
      <c r="AI806" s="122"/>
      <c r="BA806" s="63"/>
    </row>
    <row r="807" spans="1:53" s="61" customFormat="1">
      <c r="A807" s="150"/>
      <c r="B807" s="63"/>
      <c r="C807" s="63"/>
      <c r="D807" s="63"/>
      <c r="E807" s="128"/>
      <c r="F807" s="55"/>
      <c r="G807" s="55"/>
      <c r="Q807" s="122"/>
      <c r="R807" s="125"/>
      <c r="S807" s="125"/>
      <c r="T807" s="125"/>
      <c r="U807" s="125"/>
      <c r="V807" s="125"/>
      <c r="W807" s="125"/>
      <c r="X807" s="126"/>
      <c r="AI807" s="122"/>
      <c r="BA807" s="63"/>
    </row>
    <row r="808" spans="1:53" s="61" customFormat="1">
      <c r="A808" s="150"/>
      <c r="B808" s="63"/>
      <c r="C808" s="63"/>
      <c r="D808" s="63"/>
      <c r="E808" s="128"/>
      <c r="F808" s="55"/>
      <c r="G808" s="55"/>
      <c r="Q808" s="122"/>
      <c r="R808" s="125"/>
      <c r="S808" s="125"/>
      <c r="T808" s="125"/>
      <c r="U808" s="125"/>
      <c r="V808" s="125"/>
      <c r="W808" s="125"/>
      <c r="X808" s="126"/>
      <c r="AI808" s="122"/>
      <c r="BA808" s="63"/>
    </row>
    <row r="809" spans="1:53" s="61" customFormat="1">
      <c r="A809" s="150"/>
      <c r="B809" s="63"/>
      <c r="C809" s="63"/>
      <c r="D809" s="63"/>
      <c r="E809" s="128"/>
      <c r="F809" s="55"/>
      <c r="G809" s="55"/>
      <c r="Q809" s="122"/>
      <c r="R809" s="125"/>
      <c r="S809" s="125"/>
      <c r="T809" s="125"/>
      <c r="U809" s="125"/>
      <c r="V809" s="125"/>
      <c r="W809" s="125"/>
      <c r="X809" s="126"/>
      <c r="AI809" s="122"/>
      <c r="BA809" s="63"/>
    </row>
    <row r="810" spans="1:53" s="61" customFormat="1">
      <c r="A810" s="150"/>
      <c r="B810" s="63"/>
      <c r="C810" s="63"/>
      <c r="D810" s="63"/>
      <c r="E810" s="128"/>
      <c r="F810" s="55"/>
      <c r="G810" s="55"/>
      <c r="Q810" s="122"/>
      <c r="R810" s="125"/>
      <c r="S810" s="125"/>
      <c r="T810" s="125"/>
      <c r="U810" s="125"/>
      <c r="V810" s="125"/>
      <c r="W810" s="125"/>
      <c r="X810" s="126"/>
      <c r="AI810" s="122"/>
      <c r="BA810" s="63"/>
    </row>
    <row r="811" spans="1:53" s="61" customFormat="1">
      <c r="A811" s="150"/>
      <c r="B811" s="63"/>
      <c r="C811" s="63"/>
      <c r="D811" s="63"/>
      <c r="E811" s="128"/>
      <c r="F811" s="55"/>
      <c r="G811" s="55"/>
      <c r="Q811" s="122"/>
      <c r="R811" s="125"/>
      <c r="S811" s="125"/>
      <c r="T811" s="125"/>
      <c r="U811" s="125"/>
      <c r="V811" s="125"/>
      <c r="W811" s="125"/>
      <c r="X811" s="126"/>
      <c r="AI811" s="122"/>
      <c r="BA811" s="63"/>
    </row>
    <row r="812" spans="1:53" s="61" customFormat="1">
      <c r="A812" s="150"/>
      <c r="B812" s="63"/>
      <c r="C812" s="63"/>
      <c r="D812" s="63"/>
      <c r="E812" s="128"/>
      <c r="F812" s="55"/>
      <c r="G812" s="55"/>
      <c r="Q812" s="122"/>
      <c r="R812" s="125"/>
      <c r="S812" s="125"/>
      <c r="T812" s="125"/>
      <c r="U812" s="125"/>
      <c r="V812" s="125"/>
      <c r="W812" s="125"/>
      <c r="X812" s="126"/>
      <c r="AI812" s="122"/>
      <c r="BA812" s="63"/>
    </row>
    <row r="813" spans="1:53" s="61" customFormat="1">
      <c r="A813" s="150"/>
      <c r="B813" s="63"/>
      <c r="C813" s="63"/>
      <c r="D813" s="63"/>
      <c r="E813" s="128"/>
      <c r="F813" s="55"/>
      <c r="G813" s="55"/>
      <c r="Q813" s="122"/>
      <c r="R813" s="125"/>
      <c r="S813" s="125"/>
      <c r="T813" s="125"/>
      <c r="U813" s="125"/>
      <c r="V813" s="125"/>
      <c r="W813" s="125"/>
      <c r="X813" s="126"/>
      <c r="AI813" s="122"/>
      <c r="BA813" s="63"/>
    </row>
    <row r="814" spans="1:53" s="61" customFormat="1">
      <c r="A814" s="150"/>
      <c r="B814" s="63"/>
      <c r="C814" s="63"/>
      <c r="D814" s="63"/>
      <c r="E814" s="128"/>
      <c r="F814" s="55"/>
      <c r="G814" s="55"/>
      <c r="Q814" s="122"/>
      <c r="R814" s="125"/>
      <c r="S814" s="125"/>
      <c r="T814" s="125"/>
      <c r="U814" s="125"/>
      <c r="V814" s="125"/>
      <c r="W814" s="125"/>
      <c r="X814" s="126"/>
      <c r="AI814" s="122"/>
      <c r="BA814" s="63"/>
    </row>
    <row r="815" spans="1:53" s="61" customFormat="1">
      <c r="A815" s="150"/>
      <c r="B815" s="63"/>
      <c r="C815" s="63"/>
      <c r="D815" s="63"/>
      <c r="E815" s="128"/>
      <c r="F815" s="55"/>
      <c r="G815" s="55"/>
      <c r="Q815" s="122"/>
      <c r="R815" s="125"/>
      <c r="S815" s="125"/>
      <c r="T815" s="125"/>
      <c r="U815" s="125"/>
      <c r="V815" s="125"/>
      <c r="W815" s="125"/>
      <c r="X815" s="126"/>
      <c r="AI815" s="122"/>
      <c r="BA815" s="63"/>
    </row>
    <row r="816" spans="1:53" s="61" customFormat="1">
      <c r="A816" s="150"/>
      <c r="B816" s="63"/>
      <c r="C816" s="63"/>
      <c r="D816" s="63"/>
      <c r="E816" s="128"/>
      <c r="F816" s="55"/>
      <c r="G816" s="55"/>
      <c r="Q816" s="122"/>
      <c r="R816" s="125"/>
      <c r="S816" s="125"/>
      <c r="T816" s="125"/>
      <c r="U816" s="125"/>
      <c r="V816" s="125"/>
      <c r="W816" s="125"/>
      <c r="X816" s="126"/>
      <c r="AI816" s="122"/>
      <c r="BA816" s="63"/>
    </row>
    <row r="817" spans="1:53" s="61" customFormat="1">
      <c r="A817" s="150"/>
      <c r="B817" s="63"/>
      <c r="C817" s="63"/>
      <c r="D817" s="63"/>
      <c r="E817" s="128"/>
      <c r="F817" s="55"/>
      <c r="G817" s="55"/>
      <c r="Q817" s="122"/>
      <c r="R817" s="125"/>
      <c r="S817" s="125"/>
      <c r="T817" s="125"/>
      <c r="U817" s="125"/>
      <c r="V817" s="125"/>
      <c r="W817" s="125"/>
      <c r="X817" s="126"/>
      <c r="AI817" s="122"/>
      <c r="BA817" s="63"/>
    </row>
    <row r="818" spans="1:53" s="61" customFormat="1">
      <c r="A818" s="150"/>
      <c r="B818" s="63"/>
      <c r="C818" s="63"/>
      <c r="D818" s="63"/>
      <c r="E818" s="128"/>
      <c r="F818" s="55"/>
      <c r="G818" s="55"/>
      <c r="Q818" s="122"/>
      <c r="R818" s="125"/>
      <c r="S818" s="125"/>
      <c r="T818" s="125"/>
      <c r="U818" s="125"/>
      <c r="V818" s="125"/>
      <c r="W818" s="125"/>
      <c r="X818" s="126"/>
      <c r="AI818" s="122"/>
      <c r="BA818" s="63"/>
    </row>
    <row r="819" spans="1:53" s="61" customFormat="1">
      <c r="A819" s="150"/>
      <c r="B819" s="63"/>
      <c r="C819" s="63"/>
      <c r="D819" s="63"/>
      <c r="E819" s="128"/>
      <c r="F819" s="55"/>
      <c r="G819" s="55"/>
      <c r="Q819" s="122"/>
      <c r="R819" s="125"/>
      <c r="S819" s="125"/>
      <c r="T819" s="125"/>
      <c r="U819" s="125"/>
      <c r="V819" s="125"/>
      <c r="W819" s="125"/>
      <c r="X819" s="126"/>
      <c r="AI819" s="122"/>
      <c r="BA819" s="63"/>
    </row>
    <row r="820" spans="1:53" s="61" customFormat="1">
      <c r="A820" s="150"/>
      <c r="B820" s="63"/>
      <c r="C820" s="63"/>
      <c r="D820" s="63"/>
      <c r="E820" s="128"/>
      <c r="F820" s="55"/>
      <c r="G820" s="55"/>
      <c r="Q820" s="122"/>
      <c r="R820" s="125"/>
      <c r="S820" s="125"/>
      <c r="T820" s="125"/>
      <c r="U820" s="125"/>
      <c r="V820" s="125"/>
      <c r="W820" s="125"/>
      <c r="X820" s="126"/>
      <c r="AI820" s="122"/>
      <c r="BA820" s="63"/>
    </row>
    <row r="821" spans="1:53" s="61" customFormat="1">
      <c r="A821" s="150"/>
      <c r="B821" s="63"/>
      <c r="C821" s="63"/>
      <c r="D821" s="63"/>
      <c r="E821" s="128"/>
      <c r="F821" s="55"/>
      <c r="G821" s="55"/>
      <c r="Q821" s="122"/>
      <c r="R821" s="125"/>
      <c r="S821" s="125"/>
      <c r="T821" s="125"/>
      <c r="U821" s="125"/>
      <c r="V821" s="125"/>
      <c r="W821" s="125"/>
      <c r="X821" s="126"/>
      <c r="AI821" s="122"/>
      <c r="BA821" s="63"/>
    </row>
    <row r="822" spans="1:53" s="61" customFormat="1">
      <c r="A822" s="150"/>
      <c r="B822" s="63"/>
      <c r="C822" s="63"/>
      <c r="D822" s="63"/>
      <c r="E822" s="128"/>
      <c r="F822" s="55"/>
      <c r="G822" s="55"/>
      <c r="Q822" s="122"/>
      <c r="R822" s="125"/>
      <c r="S822" s="125"/>
      <c r="T822" s="125"/>
      <c r="U822" s="125"/>
      <c r="V822" s="125"/>
      <c r="W822" s="125"/>
      <c r="X822" s="126"/>
      <c r="AI822" s="122"/>
      <c r="BA822" s="63"/>
    </row>
    <row r="823" spans="1:53" s="61" customFormat="1">
      <c r="A823" s="150"/>
      <c r="B823" s="63"/>
      <c r="C823" s="63"/>
      <c r="D823" s="63"/>
      <c r="E823" s="128"/>
      <c r="F823" s="55"/>
      <c r="G823" s="55"/>
      <c r="Q823" s="122"/>
      <c r="R823" s="125"/>
      <c r="S823" s="125"/>
      <c r="T823" s="125"/>
      <c r="U823" s="125"/>
      <c r="V823" s="125"/>
      <c r="W823" s="125"/>
      <c r="X823" s="126"/>
      <c r="AI823" s="122"/>
      <c r="BA823" s="63"/>
    </row>
    <row r="824" spans="1:53" s="61" customFormat="1">
      <c r="A824" s="150"/>
      <c r="B824" s="63"/>
      <c r="C824" s="63"/>
      <c r="D824" s="63"/>
      <c r="E824" s="128"/>
      <c r="F824" s="55"/>
      <c r="G824" s="55"/>
      <c r="Q824" s="122"/>
      <c r="R824" s="125"/>
      <c r="S824" s="125"/>
      <c r="T824" s="125"/>
      <c r="U824" s="125"/>
      <c r="V824" s="125"/>
      <c r="W824" s="125"/>
      <c r="X824" s="126"/>
      <c r="AI824" s="122"/>
      <c r="BA824" s="63"/>
    </row>
    <row r="825" spans="1:53" s="61" customFormat="1">
      <c r="A825" s="150"/>
      <c r="B825" s="63"/>
      <c r="C825" s="63"/>
      <c r="D825" s="63"/>
      <c r="E825" s="128"/>
      <c r="F825" s="55"/>
      <c r="G825" s="55"/>
      <c r="Q825" s="122"/>
      <c r="R825" s="125"/>
      <c r="S825" s="125"/>
      <c r="T825" s="125"/>
      <c r="U825" s="125"/>
      <c r="V825" s="125"/>
      <c r="W825" s="125"/>
      <c r="X825" s="126"/>
      <c r="AI825" s="122"/>
      <c r="BA825" s="63"/>
    </row>
    <row r="826" spans="1:53" s="61" customFormat="1">
      <c r="A826" s="150"/>
      <c r="B826" s="63"/>
      <c r="C826" s="63"/>
      <c r="D826" s="63"/>
      <c r="E826" s="128"/>
      <c r="F826" s="55"/>
      <c r="G826" s="55"/>
      <c r="Q826" s="122"/>
      <c r="R826" s="125"/>
      <c r="S826" s="125"/>
      <c r="T826" s="125"/>
      <c r="U826" s="125"/>
      <c r="V826" s="125"/>
      <c r="W826" s="125"/>
      <c r="X826" s="126"/>
      <c r="AI826" s="122"/>
      <c r="BA826" s="63"/>
    </row>
    <row r="827" spans="1:53" s="61" customFormat="1">
      <c r="A827" s="150"/>
      <c r="B827" s="63"/>
      <c r="C827" s="63"/>
      <c r="D827" s="63"/>
      <c r="E827" s="128"/>
      <c r="F827" s="55"/>
      <c r="G827" s="55"/>
      <c r="Q827" s="122"/>
      <c r="R827" s="125"/>
      <c r="S827" s="125"/>
      <c r="T827" s="125"/>
      <c r="U827" s="125"/>
      <c r="V827" s="125"/>
      <c r="W827" s="125"/>
      <c r="X827" s="126"/>
      <c r="AI827" s="122"/>
      <c r="BA827" s="63"/>
    </row>
    <row r="828" spans="1:53" s="61" customFormat="1">
      <c r="A828" s="150"/>
      <c r="B828" s="63"/>
      <c r="C828" s="63"/>
      <c r="D828" s="63"/>
      <c r="E828" s="128"/>
      <c r="F828" s="55"/>
      <c r="G828" s="55"/>
      <c r="Q828" s="122"/>
      <c r="R828" s="125"/>
      <c r="S828" s="125"/>
      <c r="T828" s="125"/>
      <c r="U828" s="125"/>
      <c r="V828" s="125"/>
      <c r="W828" s="125"/>
      <c r="X828" s="126"/>
      <c r="AI828" s="122"/>
      <c r="BA828" s="63"/>
    </row>
    <row r="829" spans="1:53" s="61" customFormat="1">
      <c r="A829" s="150"/>
      <c r="B829" s="63"/>
      <c r="C829" s="63"/>
      <c r="D829" s="63"/>
      <c r="E829" s="128"/>
      <c r="F829" s="55"/>
      <c r="G829" s="55"/>
      <c r="Q829" s="122"/>
      <c r="R829" s="125"/>
      <c r="S829" s="125"/>
      <c r="T829" s="125"/>
      <c r="U829" s="125"/>
      <c r="V829" s="125"/>
      <c r="W829" s="125"/>
      <c r="X829" s="126"/>
      <c r="AI829" s="122"/>
      <c r="BA829" s="63"/>
    </row>
    <row r="830" spans="1:53" s="61" customFormat="1">
      <c r="A830" s="150"/>
      <c r="B830" s="63"/>
      <c r="C830" s="63"/>
      <c r="D830" s="63"/>
      <c r="E830" s="128"/>
      <c r="F830" s="55"/>
      <c r="G830" s="55"/>
      <c r="Q830" s="122"/>
      <c r="R830" s="125"/>
      <c r="S830" s="125"/>
      <c r="T830" s="125"/>
      <c r="U830" s="125"/>
      <c r="V830" s="125"/>
      <c r="W830" s="125"/>
      <c r="X830" s="126"/>
      <c r="AI830" s="122"/>
      <c r="BA830" s="63"/>
    </row>
    <row r="831" spans="1:53" s="61" customFormat="1">
      <c r="A831" s="150"/>
      <c r="B831" s="63"/>
      <c r="C831" s="63"/>
      <c r="D831" s="63"/>
      <c r="E831" s="128"/>
      <c r="F831" s="55"/>
      <c r="G831" s="55"/>
      <c r="Q831" s="122"/>
      <c r="R831" s="125"/>
      <c r="S831" s="125"/>
      <c r="T831" s="125"/>
      <c r="U831" s="125"/>
      <c r="V831" s="125"/>
      <c r="W831" s="125"/>
      <c r="X831" s="126"/>
      <c r="AI831" s="122"/>
      <c r="BA831" s="63"/>
    </row>
    <row r="832" spans="1:53" s="61" customFormat="1">
      <c r="A832" s="150"/>
      <c r="B832" s="63"/>
      <c r="C832" s="63"/>
      <c r="D832" s="63"/>
      <c r="E832" s="128"/>
      <c r="F832" s="55"/>
      <c r="G832" s="55"/>
      <c r="Q832" s="122"/>
      <c r="R832" s="125"/>
      <c r="S832" s="125"/>
      <c r="T832" s="125"/>
      <c r="U832" s="125"/>
      <c r="V832" s="125"/>
      <c r="W832" s="125"/>
      <c r="X832" s="126"/>
      <c r="AI832" s="122"/>
      <c r="BA832" s="63"/>
    </row>
    <row r="833" spans="1:53" s="61" customFormat="1">
      <c r="A833" s="150"/>
      <c r="B833" s="63"/>
      <c r="C833" s="63"/>
      <c r="D833" s="63"/>
      <c r="E833" s="128"/>
      <c r="F833" s="55"/>
      <c r="G833" s="55"/>
      <c r="Q833" s="122"/>
      <c r="R833" s="125"/>
      <c r="S833" s="125"/>
      <c r="T833" s="125"/>
      <c r="U833" s="125"/>
      <c r="V833" s="125"/>
      <c r="W833" s="125"/>
      <c r="X833" s="126"/>
      <c r="AI833" s="122"/>
      <c r="BA833" s="63"/>
    </row>
    <row r="834" spans="1:53" s="61" customFormat="1">
      <c r="A834" s="150"/>
      <c r="B834" s="63"/>
      <c r="C834" s="63"/>
      <c r="D834" s="63"/>
      <c r="E834" s="128"/>
      <c r="F834" s="55"/>
      <c r="G834" s="55"/>
      <c r="Q834" s="122"/>
      <c r="R834" s="125"/>
      <c r="S834" s="125"/>
      <c r="T834" s="125"/>
      <c r="U834" s="125"/>
      <c r="V834" s="125"/>
      <c r="W834" s="125"/>
      <c r="X834" s="126"/>
      <c r="AI834" s="122"/>
      <c r="BA834" s="63"/>
    </row>
    <row r="835" spans="1:53" s="61" customFormat="1">
      <c r="A835" s="150"/>
      <c r="B835" s="63"/>
      <c r="C835" s="63"/>
      <c r="D835" s="63"/>
      <c r="E835" s="128"/>
      <c r="F835" s="55"/>
      <c r="G835" s="55"/>
      <c r="Q835" s="122"/>
      <c r="R835" s="125"/>
      <c r="S835" s="125"/>
      <c r="T835" s="125"/>
      <c r="U835" s="125"/>
      <c r="V835" s="125"/>
      <c r="W835" s="125"/>
      <c r="X835" s="126"/>
      <c r="AI835" s="122"/>
      <c r="BA835" s="63"/>
    </row>
    <row r="836" spans="1:53" s="61" customFormat="1">
      <c r="A836" s="150"/>
      <c r="B836" s="63"/>
      <c r="C836" s="63"/>
      <c r="D836" s="63"/>
      <c r="E836" s="128"/>
      <c r="F836" s="55"/>
      <c r="G836" s="55"/>
      <c r="Q836" s="122"/>
      <c r="R836" s="125"/>
      <c r="S836" s="125"/>
      <c r="T836" s="125"/>
      <c r="U836" s="125"/>
      <c r="V836" s="125"/>
      <c r="W836" s="125"/>
      <c r="X836" s="126"/>
      <c r="AI836" s="122"/>
      <c r="BA836" s="63"/>
    </row>
    <row r="837" spans="1:53" s="61" customFormat="1">
      <c r="A837" s="150"/>
      <c r="B837" s="63"/>
      <c r="C837" s="63"/>
      <c r="D837" s="63"/>
      <c r="E837" s="128"/>
      <c r="F837" s="55"/>
      <c r="G837" s="55"/>
      <c r="Q837" s="122"/>
      <c r="R837" s="125"/>
      <c r="S837" s="125"/>
      <c r="T837" s="125"/>
      <c r="U837" s="125"/>
      <c r="V837" s="125"/>
      <c r="W837" s="125"/>
      <c r="X837" s="126"/>
      <c r="AI837" s="122"/>
      <c r="BA837" s="63"/>
    </row>
    <row r="838" spans="1:53" s="61" customFormat="1">
      <c r="A838" s="150"/>
      <c r="B838" s="63"/>
      <c r="C838" s="63"/>
      <c r="D838" s="63"/>
      <c r="E838" s="128"/>
      <c r="F838" s="55"/>
      <c r="G838" s="55"/>
      <c r="Q838" s="122"/>
      <c r="R838" s="125"/>
      <c r="S838" s="125"/>
      <c r="T838" s="125"/>
      <c r="U838" s="125"/>
      <c r="V838" s="125"/>
      <c r="W838" s="125"/>
      <c r="X838" s="126"/>
      <c r="AI838" s="122"/>
      <c r="BA838" s="63"/>
    </row>
    <row r="839" spans="1:53" s="61" customFormat="1">
      <c r="A839" s="150"/>
      <c r="B839" s="63"/>
      <c r="C839" s="63"/>
      <c r="D839" s="63"/>
      <c r="E839" s="128"/>
      <c r="F839" s="55"/>
      <c r="G839" s="55"/>
      <c r="Q839" s="122"/>
      <c r="R839" s="125"/>
      <c r="S839" s="125"/>
      <c r="T839" s="125"/>
      <c r="U839" s="125"/>
      <c r="V839" s="125"/>
      <c r="W839" s="125"/>
      <c r="X839" s="126"/>
      <c r="AI839" s="122"/>
      <c r="BA839" s="63"/>
    </row>
    <row r="840" spans="1:53" s="61" customFormat="1">
      <c r="A840" s="150"/>
      <c r="B840" s="63"/>
      <c r="C840" s="63"/>
      <c r="D840" s="63"/>
      <c r="E840" s="128"/>
      <c r="F840" s="55"/>
      <c r="G840" s="55"/>
      <c r="Q840" s="122"/>
      <c r="R840" s="125"/>
      <c r="S840" s="125"/>
      <c r="T840" s="125"/>
      <c r="U840" s="125"/>
      <c r="V840" s="125"/>
      <c r="W840" s="125"/>
      <c r="X840" s="126"/>
      <c r="AI840" s="122"/>
      <c r="BA840" s="63"/>
    </row>
    <row r="841" spans="1:53" s="61" customFormat="1">
      <c r="A841" s="150"/>
      <c r="B841" s="63"/>
      <c r="C841" s="63"/>
      <c r="D841" s="63"/>
      <c r="E841" s="128"/>
      <c r="F841" s="55"/>
      <c r="G841" s="55"/>
      <c r="Q841" s="122"/>
      <c r="R841" s="125"/>
      <c r="S841" s="125"/>
      <c r="T841" s="125"/>
      <c r="U841" s="125"/>
      <c r="V841" s="125"/>
      <c r="W841" s="125"/>
      <c r="X841" s="126"/>
      <c r="AI841" s="122"/>
      <c r="BA841" s="63"/>
    </row>
    <row r="842" spans="1:53" s="61" customFormat="1">
      <c r="A842" s="150"/>
      <c r="B842" s="63"/>
      <c r="C842" s="63"/>
      <c r="D842" s="63"/>
      <c r="E842" s="128"/>
      <c r="F842" s="55"/>
      <c r="G842" s="55"/>
      <c r="Q842" s="122"/>
      <c r="R842" s="125"/>
      <c r="S842" s="125"/>
      <c r="T842" s="125"/>
      <c r="U842" s="125"/>
      <c r="V842" s="125"/>
      <c r="W842" s="125"/>
      <c r="X842" s="126"/>
      <c r="AI842" s="122"/>
      <c r="BA842" s="63"/>
    </row>
    <row r="843" spans="1:53" s="61" customFormat="1">
      <c r="A843" s="150"/>
      <c r="B843" s="63"/>
      <c r="C843" s="63"/>
      <c r="D843" s="63"/>
      <c r="E843" s="128"/>
      <c r="F843" s="55"/>
      <c r="G843" s="55"/>
      <c r="Q843" s="122"/>
      <c r="R843" s="125"/>
      <c r="S843" s="125"/>
      <c r="T843" s="125"/>
      <c r="U843" s="125"/>
      <c r="V843" s="125"/>
      <c r="W843" s="125"/>
      <c r="X843" s="126"/>
      <c r="AI843" s="122"/>
      <c r="BA843" s="63"/>
    </row>
    <row r="844" spans="1:53" s="61" customFormat="1">
      <c r="A844" s="150"/>
      <c r="B844" s="63"/>
      <c r="C844" s="63"/>
      <c r="D844" s="63"/>
      <c r="E844" s="128"/>
      <c r="F844" s="55"/>
      <c r="G844" s="55"/>
      <c r="Q844" s="122"/>
      <c r="R844" s="125"/>
      <c r="S844" s="125"/>
      <c r="T844" s="125"/>
      <c r="U844" s="125"/>
      <c r="V844" s="125"/>
      <c r="W844" s="125"/>
      <c r="X844" s="126"/>
      <c r="AI844" s="122"/>
      <c r="BA844" s="63"/>
    </row>
    <row r="845" spans="1:53" s="61" customFormat="1">
      <c r="A845" s="150"/>
      <c r="B845" s="63"/>
      <c r="C845" s="63"/>
      <c r="D845" s="63"/>
      <c r="E845" s="128"/>
      <c r="F845" s="55"/>
      <c r="G845" s="55"/>
      <c r="Q845" s="122"/>
      <c r="R845" s="125"/>
      <c r="S845" s="125"/>
      <c r="T845" s="125"/>
      <c r="U845" s="125"/>
      <c r="V845" s="125"/>
      <c r="W845" s="125"/>
      <c r="X845" s="126"/>
      <c r="AI845" s="122"/>
      <c r="BA845" s="63"/>
    </row>
    <row r="846" spans="1:53" s="61" customFormat="1">
      <c r="A846" s="150"/>
      <c r="B846" s="63"/>
      <c r="C846" s="63"/>
      <c r="D846" s="63"/>
      <c r="E846" s="128"/>
      <c r="F846" s="55"/>
      <c r="G846" s="55"/>
      <c r="Q846" s="122"/>
      <c r="R846" s="125"/>
      <c r="S846" s="125"/>
      <c r="T846" s="125"/>
      <c r="U846" s="125"/>
      <c r="V846" s="125"/>
      <c r="W846" s="125"/>
      <c r="X846" s="126"/>
      <c r="AI846" s="122"/>
      <c r="BA846" s="63"/>
    </row>
    <row r="847" spans="1:53" s="61" customFormat="1">
      <c r="A847" s="150"/>
      <c r="B847" s="63"/>
      <c r="C847" s="63"/>
      <c r="D847" s="63"/>
      <c r="E847" s="128"/>
      <c r="F847" s="55"/>
      <c r="G847" s="55"/>
      <c r="Q847" s="122"/>
      <c r="R847" s="125"/>
      <c r="S847" s="125"/>
      <c r="T847" s="125"/>
      <c r="U847" s="125"/>
      <c r="V847" s="125"/>
      <c r="W847" s="125"/>
      <c r="X847" s="126"/>
      <c r="AI847" s="122"/>
      <c r="BA847" s="63"/>
    </row>
    <row r="848" spans="1:53" s="61" customFormat="1">
      <c r="A848" s="150"/>
      <c r="B848" s="63"/>
      <c r="C848" s="63"/>
      <c r="D848" s="63"/>
      <c r="E848" s="128"/>
      <c r="F848" s="55"/>
      <c r="G848" s="55"/>
      <c r="Q848" s="122"/>
      <c r="R848" s="125"/>
      <c r="S848" s="125"/>
      <c r="T848" s="125"/>
      <c r="U848" s="125"/>
      <c r="V848" s="125"/>
      <c r="W848" s="125"/>
      <c r="X848" s="126"/>
      <c r="AI848" s="122"/>
      <c r="BA848" s="63"/>
    </row>
    <row r="849" spans="1:53" s="61" customFormat="1">
      <c r="A849" s="150"/>
      <c r="B849" s="63"/>
      <c r="C849" s="63"/>
      <c r="D849" s="63"/>
      <c r="E849" s="128"/>
      <c r="F849" s="55"/>
      <c r="G849" s="55"/>
      <c r="Q849" s="122"/>
      <c r="R849" s="125"/>
      <c r="S849" s="125"/>
      <c r="T849" s="125"/>
      <c r="U849" s="125"/>
      <c r="V849" s="125"/>
      <c r="W849" s="125"/>
      <c r="X849" s="126"/>
      <c r="AI849" s="122"/>
      <c r="BA849" s="63"/>
    </row>
    <row r="850" spans="1:53" s="61" customFormat="1">
      <c r="A850" s="150"/>
      <c r="B850" s="63"/>
      <c r="C850" s="63"/>
      <c r="D850" s="63"/>
      <c r="E850" s="128"/>
      <c r="F850" s="55"/>
      <c r="G850" s="55"/>
      <c r="Q850" s="122"/>
      <c r="R850" s="125"/>
      <c r="S850" s="125"/>
      <c r="T850" s="125"/>
      <c r="U850" s="125"/>
      <c r="V850" s="125"/>
      <c r="W850" s="125"/>
      <c r="X850" s="126"/>
      <c r="AI850" s="122"/>
      <c r="BA850" s="63"/>
    </row>
    <row r="851" spans="1:53" s="61" customFormat="1">
      <c r="A851" s="150"/>
      <c r="B851" s="63"/>
      <c r="C851" s="63"/>
      <c r="D851" s="63"/>
      <c r="E851" s="128"/>
      <c r="F851" s="55"/>
      <c r="G851" s="55"/>
      <c r="Q851" s="122"/>
      <c r="R851" s="125"/>
      <c r="S851" s="125"/>
      <c r="T851" s="125"/>
      <c r="U851" s="125"/>
      <c r="V851" s="125"/>
      <c r="W851" s="125"/>
      <c r="X851" s="126"/>
      <c r="AI851" s="122"/>
      <c r="BA851" s="63"/>
    </row>
    <row r="852" spans="1:53" s="61" customFormat="1">
      <c r="A852" s="150"/>
      <c r="B852" s="63"/>
      <c r="C852" s="63"/>
      <c r="D852" s="63"/>
      <c r="E852" s="128"/>
      <c r="F852" s="55"/>
      <c r="G852" s="55"/>
      <c r="Q852" s="122"/>
      <c r="R852" s="125"/>
      <c r="S852" s="125"/>
      <c r="T852" s="125"/>
      <c r="U852" s="125"/>
      <c r="V852" s="125"/>
      <c r="W852" s="125"/>
      <c r="X852" s="126"/>
      <c r="AI852" s="122"/>
      <c r="BA852" s="63"/>
    </row>
    <row r="853" spans="1:53" s="61" customFormat="1">
      <c r="A853" s="150"/>
      <c r="B853" s="63"/>
      <c r="C853" s="63"/>
      <c r="D853" s="63"/>
      <c r="E853" s="128"/>
      <c r="F853" s="55"/>
      <c r="G853" s="55"/>
      <c r="Q853" s="122"/>
      <c r="R853" s="125"/>
      <c r="S853" s="125"/>
      <c r="T853" s="125"/>
      <c r="U853" s="125"/>
      <c r="V853" s="125"/>
      <c r="W853" s="125"/>
      <c r="X853" s="126"/>
      <c r="AI853" s="122"/>
      <c r="BA853" s="63"/>
    </row>
    <row r="854" spans="1:53" s="61" customFormat="1">
      <c r="A854" s="150"/>
      <c r="B854" s="63"/>
      <c r="C854" s="63"/>
      <c r="D854" s="63"/>
      <c r="E854" s="128"/>
      <c r="F854" s="55"/>
      <c r="G854" s="55"/>
      <c r="Q854" s="122"/>
      <c r="R854" s="125"/>
      <c r="S854" s="125"/>
      <c r="T854" s="125"/>
      <c r="U854" s="125"/>
      <c r="V854" s="125"/>
      <c r="W854" s="125"/>
      <c r="X854" s="126"/>
      <c r="AI854" s="122"/>
      <c r="BA854" s="63"/>
    </row>
    <row r="855" spans="1:53" s="61" customFormat="1">
      <c r="A855" s="150"/>
      <c r="B855" s="63"/>
      <c r="C855" s="63"/>
      <c r="D855" s="63"/>
      <c r="E855" s="128"/>
      <c r="F855" s="55"/>
      <c r="G855" s="55"/>
      <c r="Q855" s="122"/>
      <c r="R855" s="125"/>
      <c r="S855" s="125"/>
      <c r="T855" s="125"/>
      <c r="U855" s="125"/>
      <c r="V855" s="125"/>
      <c r="W855" s="125"/>
      <c r="X855" s="126"/>
      <c r="AI855" s="122"/>
      <c r="BA855" s="63"/>
    </row>
    <row r="856" spans="1:53" s="61" customFormat="1">
      <c r="A856" s="150"/>
      <c r="B856" s="63"/>
      <c r="C856" s="63"/>
      <c r="D856" s="63"/>
      <c r="E856" s="128"/>
      <c r="F856" s="55"/>
      <c r="G856" s="55"/>
      <c r="Q856" s="122"/>
      <c r="R856" s="125"/>
      <c r="S856" s="125"/>
      <c r="T856" s="125"/>
      <c r="U856" s="125"/>
      <c r="V856" s="125"/>
      <c r="W856" s="125"/>
      <c r="X856" s="126"/>
      <c r="AI856" s="122"/>
      <c r="BA856" s="63"/>
    </row>
    <row r="857" spans="1:53" s="61" customFormat="1">
      <c r="A857" s="150"/>
      <c r="B857" s="63"/>
      <c r="C857" s="63"/>
      <c r="D857" s="63"/>
      <c r="E857" s="128"/>
      <c r="F857" s="55"/>
      <c r="G857" s="55"/>
      <c r="Q857" s="122"/>
      <c r="R857" s="125"/>
      <c r="S857" s="125"/>
      <c r="T857" s="125"/>
      <c r="U857" s="125"/>
      <c r="V857" s="125"/>
      <c r="W857" s="125"/>
      <c r="X857" s="126"/>
      <c r="AI857" s="122"/>
      <c r="BA857" s="63"/>
    </row>
    <row r="858" spans="1:53" s="61" customFormat="1">
      <c r="A858" s="150"/>
      <c r="B858" s="63"/>
      <c r="C858" s="63"/>
      <c r="D858" s="63"/>
      <c r="E858" s="128"/>
      <c r="F858" s="55"/>
      <c r="G858" s="55"/>
      <c r="Q858" s="122"/>
      <c r="R858" s="125"/>
      <c r="S858" s="125"/>
      <c r="T858" s="125"/>
      <c r="U858" s="125"/>
      <c r="V858" s="125"/>
      <c r="W858" s="125"/>
      <c r="X858" s="126"/>
      <c r="AI858" s="122"/>
      <c r="BA858" s="63"/>
    </row>
    <row r="859" spans="1:53" s="61" customFormat="1">
      <c r="A859" s="150"/>
      <c r="B859" s="63"/>
      <c r="C859" s="63"/>
      <c r="D859" s="63"/>
      <c r="E859" s="128"/>
      <c r="F859" s="55"/>
      <c r="G859" s="55"/>
      <c r="Q859" s="122"/>
      <c r="R859" s="125"/>
      <c r="S859" s="125"/>
      <c r="T859" s="125"/>
      <c r="U859" s="125"/>
      <c r="V859" s="125"/>
      <c r="W859" s="125"/>
      <c r="X859" s="126"/>
      <c r="AI859" s="122"/>
      <c r="BA859" s="63"/>
    </row>
    <row r="860" spans="1:53" s="61" customFormat="1">
      <c r="A860" s="150"/>
      <c r="B860" s="63"/>
      <c r="C860" s="63"/>
      <c r="D860" s="63"/>
      <c r="E860" s="128"/>
      <c r="F860" s="55"/>
      <c r="G860" s="55"/>
      <c r="Q860" s="122"/>
      <c r="R860" s="125"/>
      <c r="S860" s="125"/>
      <c r="T860" s="125"/>
      <c r="U860" s="125"/>
      <c r="V860" s="125"/>
      <c r="W860" s="125"/>
      <c r="X860" s="126"/>
      <c r="AI860" s="122"/>
      <c r="BA860" s="63"/>
    </row>
    <row r="861" spans="1:53" s="61" customFormat="1">
      <c r="A861" s="150"/>
      <c r="B861" s="63"/>
      <c r="C861" s="63"/>
      <c r="D861" s="63"/>
      <c r="E861" s="128"/>
      <c r="F861" s="55"/>
      <c r="G861" s="55"/>
      <c r="Q861" s="122"/>
      <c r="R861" s="125"/>
      <c r="S861" s="125"/>
      <c r="T861" s="125"/>
      <c r="U861" s="125"/>
      <c r="V861" s="125"/>
      <c r="W861" s="125"/>
      <c r="X861" s="126"/>
      <c r="AI861" s="122"/>
      <c r="BA861" s="63"/>
    </row>
    <row r="862" spans="1:53" s="61" customFormat="1">
      <c r="A862" s="150"/>
      <c r="B862" s="63"/>
      <c r="C862" s="63"/>
      <c r="D862" s="63"/>
      <c r="E862" s="128"/>
      <c r="F862" s="55"/>
      <c r="G862" s="55"/>
      <c r="Q862" s="122"/>
      <c r="R862" s="125"/>
      <c r="S862" s="125"/>
      <c r="T862" s="125"/>
      <c r="U862" s="125"/>
      <c r="V862" s="125"/>
      <c r="W862" s="125"/>
      <c r="X862" s="126"/>
      <c r="AI862" s="122"/>
      <c r="BA862" s="63"/>
    </row>
    <row r="863" spans="1:53" s="61" customFormat="1">
      <c r="A863" s="150"/>
      <c r="B863" s="63"/>
      <c r="C863" s="63"/>
      <c r="D863" s="63"/>
      <c r="E863" s="128"/>
      <c r="F863" s="55"/>
      <c r="G863" s="55"/>
      <c r="Q863" s="122"/>
      <c r="R863" s="125"/>
      <c r="S863" s="125"/>
      <c r="T863" s="125"/>
      <c r="U863" s="125"/>
      <c r="V863" s="125"/>
      <c r="W863" s="125"/>
      <c r="X863" s="126"/>
      <c r="AI863" s="122"/>
      <c r="BA863" s="63"/>
    </row>
    <row r="864" spans="1:53" s="61" customFormat="1">
      <c r="A864" s="150"/>
      <c r="B864" s="63"/>
      <c r="C864" s="63"/>
      <c r="D864" s="63"/>
      <c r="E864" s="128"/>
      <c r="F864" s="55"/>
      <c r="G864" s="55"/>
      <c r="Q864" s="122"/>
      <c r="R864" s="125"/>
      <c r="S864" s="125"/>
      <c r="T864" s="125"/>
      <c r="U864" s="125"/>
      <c r="V864" s="125"/>
      <c r="W864" s="125"/>
      <c r="X864" s="126"/>
      <c r="AI864" s="122"/>
      <c r="BA864" s="63"/>
    </row>
    <row r="865" spans="1:53" s="61" customFormat="1">
      <c r="A865" s="150"/>
      <c r="B865" s="63"/>
      <c r="C865" s="63"/>
      <c r="D865" s="63"/>
      <c r="E865" s="128"/>
      <c r="F865" s="55"/>
      <c r="G865" s="55"/>
      <c r="Q865" s="122"/>
      <c r="R865" s="125"/>
      <c r="S865" s="125"/>
      <c r="T865" s="125"/>
      <c r="U865" s="125"/>
      <c r="V865" s="125"/>
      <c r="W865" s="125"/>
      <c r="X865" s="126"/>
      <c r="AI865" s="122"/>
      <c r="BA865" s="63"/>
    </row>
    <row r="866" spans="1:53" s="61" customFormat="1">
      <c r="A866" s="150"/>
      <c r="B866" s="63"/>
      <c r="C866" s="63"/>
      <c r="D866" s="63"/>
      <c r="E866" s="128"/>
      <c r="F866" s="55"/>
      <c r="G866" s="55"/>
      <c r="Q866" s="122"/>
      <c r="R866" s="125"/>
      <c r="S866" s="125"/>
      <c r="T866" s="125"/>
      <c r="U866" s="125"/>
      <c r="V866" s="125"/>
      <c r="W866" s="125"/>
      <c r="X866" s="126"/>
      <c r="AI866" s="122"/>
      <c r="BA866" s="63"/>
    </row>
    <row r="867" spans="1:53" s="61" customFormat="1">
      <c r="A867" s="150"/>
      <c r="B867" s="63"/>
      <c r="C867" s="63"/>
      <c r="D867" s="63"/>
      <c r="E867" s="128"/>
      <c r="F867" s="55"/>
      <c r="G867" s="55"/>
      <c r="Q867" s="122"/>
      <c r="R867" s="125"/>
      <c r="S867" s="125"/>
      <c r="T867" s="125"/>
      <c r="U867" s="125"/>
      <c r="V867" s="125"/>
      <c r="W867" s="125"/>
      <c r="X867" s="126"/>
      <c r="AI867" s="122"/>
      <c r="BA867" s="63"/>
    </row>
    <row r="868" spans="1:53" s="61" customFormat="1">
      <c r="A868" s="150"/>
      <c r="B868" s="63"/>
      <c r="C868" s="63"/>
      <c r="D868" s="63"/>
      <c r="E868" s="128"/>
      <c r="F868" s="55"/>
      <c r="G868" s="55"/>
      <c r="Q868" s="122"/>
      <c r="R868" s="125"/>
      <c r="S868" s="125"/>
      <c r="T868" s="125"/>
      <c r="U868" s="125"/>
      <c r="V868" s="125"/>
      <c r="W868" s="125"/>
      <c r="X868" s="126"/>
      <c r="AI868" s="122"/>
      <c r="BA868" s="63"/>
    </row>
    <row r="869" spans="1:53" s="61" customFormat="1">
      <c r="A869" s="150"/>
      <c r="B869" s="63"/>
      <c r="C869" s="63"/>
      <c r="D869" s="63"/>
      <c r="E869" s="128"/>
      <c r="F869" s="55"/>
      <c r="G869" s="55"/>
      <c r="Q869" s="122"/>
      <c r="R869" s="125"/>
      <c r="S869" s="125"/>
      <c r="T869" s="125"/>
      <c r="U869" s="125"/>
      <c r="V869" s="125"/>
      <c r="W869" s="125"/>
      <c r="X869" s="126"/>
      <c r="AI869" s="122"/>
      <c r="BA869" s="63"/>
    </row>
    <row r="870" spans="1:53" s="61" customFormat="1">
      <c r="A870" s="150"/>
      <c r="B870" s="63"/>
      <c r="C870" s="63"/>
      <c r="D870" s="63"/>
      <c r="E870" s="128"/>
      <c r="F870" s="55"/>
      <c r="G870" s="55"/>
      <c r="Q870" s="122"/>
      <c r="R870" s="125"/>
      <c r="S870" s="125"/>
      <c r="T870" s="125"/>
      <c r="U870" s="125"/>
      <c r="V870" s="125"/>
      <c r="W870" s="125"/>
      <c r="X870" s="126"/>
      <c r="AI870" s="122"/>
      <c r="BA870" s="63"/>
    </row>
    <row r="871" spans="1:53" s="61" customFormat="1">
      <c r="A871" s="150"/>
      <c r="B871" s="63"/>
      <c r="C871" s="63"/>
      <c r="D871" s="63"/>
      <c r="E871" s="128"/>
      <c r="F871" s="55"/>
      <c r="G871" s="55"/>
      <c r="Q871" s="122"/>
      <c r="R871" s="125"/>
      <c r="S871" s="125"/>
      <c r="T871" s="125"/>
      <c r="U871" s="125"/>
      <c r="V871" s="125"/>
      <c r="W871" s="125"/>
      <c r="X871" s="126"/>
      <c r="AI871" s="122"/>
      <c r="BA871" s="63"/>
    </row>
    <row r="872" spans="1:53" s="61" customFormat="1">
      <c r="A872" s="150"/>
      <c r="B872" s="63"/>
      <c r="C872" s="63"/>
      <c r="D872" s="63"/>
      <c r="E872" s="128"/>
      <c r="F872" s="55"/>
      <c r="G872" s="55"/>
      <c r="Q872" s="122"/>
      <c r="R872" s="125"/>
      <c r="S872" s="125"/>
      <c r="T872" s="125"/>
      <c r="U872" s="125"/>
      <c r="V872" s="125"/>
      <c r="W872" s="125"/>
      <c r="X872" s="126"/>
      <c r="AI872" s="122"/>
      <c r="BA872" s="63"/>
    </row>
    <row r="873" spans="1:53" s="61" customFormat="1">
      <c r="A873" s="150"/>
      <c r="B873" s="63"/>
      <c r="C873" s="63"/>
      <c r="D873" s="63"/>
      <c r="E873" s="128"/>
      <c r="F873" s="55"/>
      <c r="G873" s="55"/>
      <c r="Q873" s="122"/>
      <c r="R873" s="125"/>
      <c r="S873" s="125"/>
      <c r="T873" s="125"/>
      <c r="U873" s="125"/>
      <c r="V873" s="125"/>
      <c r="W873" s="125"/>
      <c r="X873" s="126"/>
      <c r="AI873" s="122"/>
      <c r="BA873" s="63"/>
    </row>
    <row r="874" spans="1:53" s="61" customFormat="1">
      <c r="A874" s="150"/>
      <c r="B874" s="63"/>
      <c r="C874" s="63"/>
      <c r="D874" s="63"/>
      <c r="E874" s="128"/>
      <c r="F874" s="55"/>
      <c r="G874" s="55"/>
      <c r="Q874" s="122"/>
      <c r="R874" s="125"/>
      <c r="S874" s="125"/>
      <c r="T874" s="125"/>
      <c r="U874" s="125"/>
      <c r="V874" s="125"/>
      <c r="W874" s="125"/>
      <c r="X874" s="126"/>
      <c r="AI874" s="122"/>
      <c r="BA874" s="63"/>
    </row>
    <row r="875" spans="1:53" s="61" customFormat="1">
      <c r="A875" s="150"/>
      <c r="B875" s="63"/>
      <c r="C875" s="63"/>
      <c r="D875" s="63"/>
      <c r="E875" s="128"/>
      <c r="F875" s="55"/>
      <c r="G875" s="55"/>
      <c r="Q875" s="122"/>
      <c r="R875" s="125"/>
      <c r="S875" s="125"/>
      <c r="T875" s="125"/>
      <c r="U875" s="125"/>
      <c r="V875" s="125"/>
      <c r="W875" s="125"/>
      <c r="X875" s="126"/>
      <c r="AI875" s="122"/>
      <c r="BA875" s="63"/>
    </row>
    <row r="876" spans="1:53" s="61" customFormat="1">
      <c r="A876" s="150"/>
      <c r="B876" s="63"/>
      <c r="C876" s="63"/>
      <c r="D876" s="63"/>
      <c r="E876" s="128"/>
      <c r="F876" s="55"/>
      <c r="G876" s="55"/>
      <c r="Q876" s="122"/>
      <c r="R876" s="125"/>
      <c r="S876" s="125"/>
      <c r="T876" s="125"/>
      <c r="U876" s="125"/>
      <c r="V876" s="125"/>
      <c r="W876" s="125"/>
      <c r="X876" s="126"/>
      <c r="AI876" s="122"/>
      <c r="BA876" s="63"/>
    </row>
    <row r="877" spans="1:53" s="61" customFormat="1">
      <c r="A877" s="150"/>
      <c r="B877" s="63"/>
      <c r="C877" s="63"/>
      <c r="D877" s="63"/>
      <c r="E877" s="128"/>
      <c r="F877" s="55"/>
      <c r="G877" s="55"/>
      <c r="Q877" s="122"/>
      <c r="R877" s="125"/>
      <c r="S877" s="125"/>
      <c r="T877" s="125"/>
      <c r="U877" s="125"/>
      <c r="V877" s="125"/>
      <c r="W877" s="125"/>
      <c r="X877" s="126"/>
      <c r="AI877" s="122"/>
      <c r="BA877" s="63"/>
    </row>
    <row r="878" spans="1:53" s="61" customFormat="1">
      <c r="A878" s="150"/>
      <c r="B878" s="63"/>
      <c r="C878" s="63"/>
      <c r="D878" s="63"/>
      <c r="E878" s="128"/>
      <c r="F878" s="55"/>
      <c r="G878" s="55"/>
      <c r="Q878" s="122"/>
      <c r="R878" s="125"/>
      <c r="S878" s="125"/>
      <c r="T878" s="125"/>
      <c r="U878" s="125"/>
      <c r="V878" s="125"/>
      <c r="W878" s="125"/>
      <c r="X878" s="126"/>
      <c r="AI878" s="122"/>
      <c r="BA878" s="63"/>
    </row>
    <row r="879" spans="1:53" s="61" customFormat="1">
      <c r="A879" s="150"/>
      <c r="B879" s="63"/>
      <c r="C879" s="63"/>
      <c r="D879" s="63"/>
      <c r="E879" s="128"/>
      <c r="F879" s="55"/>
      <c r="G879" s="55"/>
      <c r="Q879" s="122"/>
      <c r="R879" s="125"/>
      <c r="S879" s="125"/>
      <c r="T879" s="125"/>
      <c r="U879" s="125"/>
      <c r="V879" s="125"/>
      <c r="W879" s="125"/>
      <c r="X879" s="126"/>
      <c r="AI879" s="122"/>
      <c r="BA879" s="63"/>
    </row>
    <row r="880" spans="1:53" s="61" customFormat="1">
      <c r="A880" s="150"/>
      <c r="B880" s="63"/>
      <c r="C880" s="63"/>
      <c r="D880" s="63"/>
      <c r="E880" s="128"/>
      <c r="F880" s="55"/>
      <c r="G880" s="55"/>
      <c r="Q880" s="122"/>
      <c r="R880" s="125"/>
      <c r="S880" s="125"/>
      <c r="T880" s="125"/>
      <c r="U880" s="125"/>
      <c r="V880" s="125"/>
      <c r="W880" s="125"/>
      <c r="X880" s="126"/>
      <c r="AI880" s="122"/>
      <c r="BA880" s="63"/>
    </row>
    <row r="881" spans="1:53" s="61" customFormat="1">
      <c r="A881" s="150"/>
      <c r="B881" s="63"/>
      <c r="C881" s="63"/>
      <c r="D881" s="63"/>
      <c r="E881" s="128"/>
      <c r="F881" s="55"/>
      <c r="G881" s="55"/>
      <c r="Q881" s="122"/>
      <c r="R881" s="125"/>
      <c r="S881" s="125"/>
      <c r="T881" s="125"/>
      <c r="U881" s="125"/>
      <c r="V881" s="125"/>
      <c r="W881" s="125"/>
      <c r="X881" s="126"/>
      <c r="AI881" s="122"/>
      <c r="BA881" s="63"/>
    </row>
    <row r="882" spans="1:53" s="61" customFormat="1">
      <c r="A882" s="150"/>
      <c r="B882" s="63"/>
      <c r="C882" s="63"/>
      <c r="D882" s="63"/>
      <c r="E882" s="128"/>
      <c r="F882" s="55"/>
      <c r="G882" s="55"/>
      <c r="Q882" s="122"/>
      <c r="R882" s="125"/>
      <c r="S882" s="125"/>
      <c r="T882" s="125"/>
      <c r="U882" s="125"/>
      <c r="V882" s="125"/>
      <c r="W882" s="125"/>
      <c r="X882" s="126"/>
      <c r="AI882" s="122"/>
      <c r="BA882" s="63"/>
    </row>
    <row r="883" spans="1:53" s="61" customFormat="1">
      <c r="A883" s="150"/>
      <c r="B883" s="63"/>
      <c r="C883" s="63"/>
      <c r="D883" s="63"/>
      <c r="E883" s="128"/>
      <c r="F883" s="55"/>
      <c r="G883" s="55"/>
      <c r="Q883" s="122"/>
      <c r="R883" s="125"/>
      <c r="S883" s="125"/>
      <c r="T883" s="125"/>
      <c r="U883" s="125"/>
      <c r="V883" s="125"/>
      <c r="W883" s="125"/>
      <c r="X883" s="126"/>
      <c r="AI883" s="122"/>
      <c r="BA883" s="63"/>
    </row>
    <row r="884" spans="1:53" s="61" customFormat="1">
      <c r="A884" s="150"/>
      <c r="B884" s="63"/>
      <c r="C884" s="63"/>
      <c r="D884" s="63"/>
      <c r="E884" s="128"/>
      <c r="F884" s="55"/>
      <c r="G884" s="55"/>
      <c r="Q884" s="122"/>
      <c r="R884" s="125"/>
      <c r="S884" s="125"/>
      <c r="T884" s="125"/>
      <c r="U884" s="125"/>
      <c r="V884" s="125"/>
      <c r="W884" s="125"/>
      <c r="X884" s="126"/>
      <c r="AI884" s="122"/>
      <c r="BA884" s="63"/>
    </row>
    <row r="885" spans="1:53" s="61" customFormat="1">
      <c r="A885" s="150"/>
      <c r="B885" s="63"/>
      <c r="C885" s="63"/>
      <c r="D885" s="63"/>
      <c r="E885" s="128"/>
      <c r="F885" s="55"/>
      <c r="G885" s="55"/>
      <c r="Q885" s="122"/>
      <c r="R885" s="125"/>
      <c r="S885" s="125"/>
      <c r="T885" s="125"/>
      <c r="U885" s="125"/>
      <c r="V885" s="125"/>
      <c r="W885" s="125"/>
      <c r="X885" s="126"/>
      <c r="AI885" s="122"/>
      <c r="BA885" s="63"/>
    </row>
    <row r="886" spans="1:53" s="61" customFormat="1">
      <c r="A886" s="150"/>
      <c r="B886" s="63"/>
      <c r="C886" s="63"/>
      <c r="D886" s="63"/>
      <c r="E886" s="128"/>
      <c r="F886" s="55"/>
      <c r="G886" s="55"/>
      <c r="Q886" s="122"/>
      <c r="R886" s="125"/>
      <c r="S886" s="125"/>
      <c r="T886" s="125"/>
      <c r="U886" s="125"/>
      <c r="V886" s="125"/>
      <c r="W886" s="125"/>
      <c r="X886" s="126"/>
      <c r="AI886" s="122"/>
      <c r="BA886" s="63"/>
    </row>
    <row r="887" spans="1:53" s="61" customFormat="1">
      <c r="A887" s="150"/>
      <c r="B887" s="63"/>
      <c r="C887" s="63"/>
      <c r="D887" s="63"/>
      <c r="E887" s="128"/>
      <c r="F887" s="55"/>
      <c r="G887" s="55"/>
      <c r="Q887" s="122"/>
      <c r="R887" s="125"/>
      <c r="S887" s="125"/>
      <c r="T887" s="125"/>
      <c r="U887" s="125"/>
      <c r="V887" s="125"/>
      <c r="W887" s="125"/>
      <c r="X887" s="126"/>
      <c r="AI887" s="122"/>
      <c r="BA887" s="63"/>
    </row>
    <row r="888" spans="1:53" s="61" customFormat="1">
      <c r="A888" s="150"/>
      <c r="B888" s="63"/>
      <c r="C888" s="63"/>
      <c r="D888" s="63"/>
      <c r="E888" s="128"/>
      <c r="F888" s="55"/>
      <c r="G888" s="55"/>
      <c r="Q888" s="122"/>
      <c r="R888" s="125"/>
      <c r="S888" s="125"/>
      <c r="T888" s="125"/>
      <c r="U888" s="125"/>
      <c r="V888" s="125"/>
      <c r="W888" s="125"/>
      <c r="X888" s="126"/>
      <c r="AI888" s="122"/>
      <c r="BA888" s="63"/>
    </row>
    <row r="889" spans="1:53" s="61" customFormat="1">
      <c r="A889" s="150"/>
      <c r="B889" s="63"/>
      <c r="C889" s="63"/>
      <c r="D889" s="63"/>
      <c r="E889" s="128"/>
      <c r="F889" s="55"/>
      <c r="G889" s="55"/>
      <c r="Q889" s="122"/>
      <c r="R889" s="125"/>
      <c r="S889" s="125"/>
      <c r="T889" s="125"/>
      <c r="U889" s="125"/>
      <c r="V889" s="125"/>
      <c r="W889" s="125"/>
      <c r="X889" s="126"/>
      <c r="AI889" s="122"/>
      <c r="BA889" s="63"/>
    </row>
    <row r="890" spans="1:53" s="61" customFormat="1">
      <c r="A890" s="150"/>
      <c r="B890" s="63"/>
      <c r="C890" s="63"/>
      <c r="D890" s="63"/>
      <c r="E890" s="128"/>
      <c r="F890" s="55"/>
      <c r="G890" s="55"/>
      <c r="Q890" s="122"/>
      <c r="R890" s="125"/>
      <c r="S890" s="125"/>
      <c r="T890" s="125"/>
      <c r="U890" s="125"/>
      <c r="V890" s="125"/>
      <c r="W890" s="125"/>
      <c r="X890" s="126"/>
      <c r="AI890" s="122"/>
      <c r="BA890" s="63"/>
    </row>
    <row r="891" spans="1:53" s="61" customFormat="1">
      <c r="A891" s="150"/>
      <c r="B891" s="63"/>
      <c r="C891" s="63"/>
      <c r="D891" s="63"/>
      <c r="E891" s="128"/>
      <c r="F891" s="55"/>
      <c r="G891" s="55"/>
      <c r="Q891" s="122"/>
      <c r="R891" s="125"/>
      <c r="S891" s="125"/>
      <c r="T891" s="125"/>
      <c r="U891" s="125"/>
      <c r="V891" s="125"/>
      <c r="W891" s="125"/>
      <c r="X891" s="126"/>
      <c r="AI891" s="122"/>
      <c r="BA891" s="63"/>
    </row>
    <row r="892" spans="1:53" s="61" customFormat="1">
      <c r="A892" s="150"/>
      <c r="B892" s="63"/>
      <c r="C892" s="63"/>
      <c r="D892" s="63"/>
      <c r="E892" s="128"/>
      <c r="F892" s="55"/>
      <c r="G892" s="55"/>
      <c r="Q892" s="122"/>
      <c r="R892" s="125"/>
      <c r="S892" s="125"/>
      <c r="T892" s="125"/>
      <c r="U892" s="125"/>
      <c r="V892" s="125"/>
      <c r="W892" s="125"/>
      <c r="X892" s="126"/>
      <c r="AI892" s="122"/>
      <c r="BA892" s="63"/>
    </row>
    <row r="893" spans="1:53" s="61" customFormat="1">
      <c r="A893" s="150"/>
      <c r="B893" s="63"/>
      <c r="C893" s="63"/>
      <c r="D893" s="63"/>
      <c r="E893" s="128"/>
      <c r="F893" s="55"/>
      <c r="G893" s="55"/>
      <c r="Q893" s="122"/>
      <c r="R893" s="125"/>
      <c r="S893" s="125"/>
      <c r="T893" s="125"/>
      <c r="U893" s="125"/>
      <c r="V893" s="125"/>
      <c r="W893" s="125"/>
      <c r="X893" s="126"/>
      <c r="AI893" s="122"/>
      <c r="BA893" s="63"/>
    </row>
    <row r="894" spans="1:53" s="61" customFormat="1">
      <c r="A894" s="150"/>
      <c r="B894" s="63"/>
      <c r="C894" s="63"/>
      <c r="D894" s="63"/>
      <c r="E894" s="128"/>
      <c r="F894" s="55"/>
      <c r="G894" s="55"/>
      <c r="Q894" s="122"/>
      <c r="R894" s="125"/>
      <c r="S894" s="125"/>
      <c r="T894" s="125"/>
      <c r="U894" s="125"/>
      <c r="V894" s="125"/>
      <c r="W894" s="125"/>
      <c r="X894" s="126"/>
      <c r="AI894" s="122"/>
      <c r="BA894" s="63"/>
    </row>
    <row r="895" spans="1:53" s="61" customFormat="1">
      <c r="A895" s="150"/>
      <c r="B895" s="63"/>
      <c r="C895" s="63"/>
      <c r="D895" s="63"/>
      <c r="E895" s="128"/>
      <c r="F895" s="55"/>
      <c r="G895" s="55"/>
      <c r="Q895" s="122"/>
      <c r="R895" s="125"/>
      <c r="S895" s="125"/>
      <c r="T895" s="125"/>
      <c r="U895" s="125"/>
      <c r="V895" s="125"/>
      <c r="W895" s="125"/>
      <c r="X895" s="126"/>
      <c r="AI895" s="122"/>
      <c r="BA895" s="63"/>
    </row>
    <row r="896" spans="1:53" s="61" customFormat="1">
      <c r="A896" s="150"/>
      <c r="B896" s="63"/>
      <c r="C896" s="63"/>
      <c r="D896" s="63"/>
      <c r="E896" s="128"/>
      <c r="F896" s="55"/>
      <c r="G896" s="55"/>
      <c r="Q896" s="122"/>
      <c r="R896" s="125"/>
      <c r="S896" s="125"/>
      <c r="T896" s="125"/>
      <c r="U896" s="125"/>
      <c r="V896" s="125"/>
      <c r="W896" s="125"/>
      <c r="X896" s="126"/>
      <c r="AI896" s="122"/>
      <c r="BA896" s="63"/>
    </row>
    <row r="897" spans="1:53" s="61" customFormat="1">
      <c r="A897" s="150"/>
      <c r="B897" s="63"/>
      <c r="C897" s="63"/>
      <c r="D897" s="63"/>
      <c r="E897" s="128"/>
      <c r="F897" s="55"/>
      <c r="G897" s="55"/>
      <c r="Q897" s="122"/>
      <c r="R897" s="125"/>
      <c r="S897" s="125"/>
      <c r="T897" s="125"/>
      <c r="U897" s="125"/>
      <c r="V897" s="125"/>
      <c r="W897" s="125"/>
      <c r="X897" s="126"/>
      <c r="AI897" s="122"/>
      <c r="BA897" s="63"/>
    </row>
    <row r="898" spans="1:53" s="61" customFormat="1">
      <c r="A898" s="150"/>
      <c r="B898" s="63"/>
      <c r="C898" s="63"/>
      <c r="D898" s="63"/>
      <c r="E898" s="128"/>
      <c r="F898" s="55"/>
      <c r="G898" s="55"/>
      <c r="Q898" s="122"/>
      <c r="R898" s="125"/>
      <c r="S898" s="125"/>
      <c r="T898" s="125"/>
      <c r="U898" s="125"/>
      <c r="V898" s="125"/>
      <c r="W898" s="125"/>
      <c r="X898" s="126"/>
      <c r="AI898" s="122"/>
      <c r="BA898" s="63"/>
    </row>
    <row r="899" spans="1:53" s="61" customFormat="1">
      <c r="A899" s="150"/>
      <c r="B899" s="63"/>
      <c r="C899" s="63"/>
      <c r="D899" s="63"/>
      <c r="E899" s="128"/>
      <c r="F899" s="55"/>
      <c r="G899" s="55"/>
      <c r="Q899" s="122"/>
      <c r="R899" s="125"/>
      <c r="S899" s="125"/>
      <c r="T899" s="125"/>
      <c r="U899" s="125"/>
      <c r="V899" s="125"/>
      <c r="W899" s="125"/>
      <c r="X899" s="126"/>
      <c r="AI899" s="122"/>
      <c r="BA899" s="63"/>
    </row>
    <row r="900" spans="1:53" s="61" customFormat="1">
      <c r="A900" s="150"/>
      <c r="B900" s="63"/>
      <c r="C900" s="63"/>
      <c r="D900" s="63"/>
      <c r="E900" s="128"/>
      <c r="F900" s="55"/>
      <c r="G900" s="55"/>
      <c r="Q900" s="122"/>
      <c r="R900" s="125"/>
      <c r="S900" s="125"/>
      <c r="T900" s="125"/>
      <c r="U900" s="125"/>
      <c r="V900" s="125"/>
      <c r="W900" s="125"/>
      <c r="X900" s="126"/>
      <c r="AI900" s="122"/>
      <c r="BA900" s="63"/>
    </row>
    <row r="901" spans="1:53" s="61" customFormat="1">
      <c r="A901" s="150"/>
      <c r="B901" s="63"/>
      <c r="C901" s="63"/>
      <c r="D901" s="63"/>
      <c r="E901" s="128"/>
      <c r="F901" s="55"/>
      <c r="G901" s="55"/>
      <c r="Q901" s="122"/>
      <c r="R901" s="125"/>
      <c r="S901" s="125"/>
      <c r="T901" s="125"/>
      <c r="U901" s="125"/>
      <c r="V901" s="125"/>
      <c r="W901" s="125"/>
      <c r="X901" s="126"/>
      <c r="AI901" s="122"/>
      <c r="BA901" s="63"/>
    </row>
    <row r="902" spans="1:53" s="61" customFormat="1">
      <c r="A902" s="150"/>
      <c r="B902" s="63"/>
      <c r="C902" s="63"/>
      <c r="D902" s="63"/>
      <c r="E902" s="128"/>
      <c r="F902" s="55"/>
      <c r="G902" s="55"/>
      <c r="Q902" s="122"/>
      <c r="R902" s="125"/>
      <c r="S902" s="125"/>
      <c r="T902" s="125"/>
      <c r="U902" s="125"/>
      <c r="V902" s="125"/>
      <c r="W902" s="125"/>
      <c r="X902" s="126"/>
      <c r="AI902" s="122"/>
      <c r="BA902" s="63"/>
    </row>
    <row r="903" spans="1:53" s="61" customFormat="1">
      <c r="A903" s="150"/>
      <c r="B903" s="63"/>
      <c r="C903" s="63"/>
      <c r="D903" s="63"/>
      <c r="E903" s="128"/>
      <c r="F903" s="55"/>
      <c r="G903" s="55"/>
      <c r="Q903" s="122"/>
      <c r="R903" s="125"/>
      <c r="S903" s="125"/>
      <c r="T903" s="125"/>
      <c r="U903" s="125"/>
      <c r="V903" s="125"/>
      <c r="W903" s="125"/>
      <c r="X903" s="126"/>
      <c r="AI903" s="122"/>
      <c r="BA903" s="63"/>
    </row>
    <row r="904" spans="1:53" s="61" customFormat="1">
      <c r="A904" s="150"/>
      <c r="B904" s="63"/>
      <c r="C904" s="63"/>
      <c r="D904" s="63"/>
      <c r="E904" s="128"/>
      <c r="F904" s="55"/>
      <c r="G904" s="55"/>
      <c r="Q904" s="122"/>
      <c r="R904" s="125"/>
      <c r="S904" s="125"/>
      <c r="T904" s="125"/>
      <c r="U904" s="125"/>
      <c r="V904" s="125"/>
      <c r="W904" s="125"/>
      <c r="X904" s="126"/>
      <c r="AI904" s="122"/>
      <c r="BA904" s="63"/>
    </row>
    <row r="905" spans="1:53" s="61" customFormat="1">
      <c r="A905" s="150"/>
      <c r="B905" s="63"/>
      <c r="C905" s="63"/>
      <c r="D905" s="63"/>
      <c r="E905" s="128"/>
      <c r="F905" s="55"/>
      <c r="G905" s="55"/>
      <c r="Q905" s="122"/>
      <c r="R905" s="125"/>
      <c r="S905" s="125"/>
      <c r="T905" s="125"/>
      <c r="U905" s="125"/>
      <c r="V905" s="125"/>
      <c r="W905" s="125"/>
      <c r="X905" s="126"/>
      <c r="AI905" s="122"/>
      <c r="BA905" s="63"/>
    </row>
    <row r="906" spans="1:53" s="61" customFormat="1">
      <c r="A906" s="150"/>
      <c r="B906" s="63"/>
      <c r="C906" s="63"/>
      <c r="D906" s="63"/>
      <c r="E906" s="128"/>
      <c r="F906" s="55"/>
      <c r="G906" s="55"/>
      <c r="Q906" s="122"/>
      <c r="R906" s="125"/>
      <c r="S906" s="125"/>
      <c r="T906" s="125"/>
      <c r="U906" s="125"/>
      <c r="V906" s="125"/>
      <c r="W906" s="125"/>
      <c r="X906" s="126"/>
      <c r="AI906" s="122"/>
      <c r="BA906" s="63"/>
    </row>
    <row r="907" spans="1:53" s="61" customFormat="1">
      <c r="A907" s="150"/>
      <c r="B907" s="63"/>
      <c r="C907" s="63"/>
      <c r="D907" s="63"/>
      <c r="E907" s="128"/>
      <c r="F907" s="55"/>
      <c r="G907" s="55"/>
      <c r="Q907" s="122"/>
      <c r="R907" s="125"/>
      <c r="S907" s="125"/>
      <c r="T907" s="125"/>
      <c r="U907" s="125"/>
      <c r="V907" s="125"/>
      <c r="W907" s="125"/>
      <c r="X907" s="126"/>
      <c r="AI907" s="122"/>
      <c r="BA907" s="63"/>
    </row>
    <row r="908" spans="1:53" s="61" customFormat="1">
      <c r="A908" s="150"/>
      <c r="B908" s="63"/>
      <c r="C908" s="63"/>
      <c r="D908" s="63"/>
      <c r="E908" s="128"/>
      <c r="F908" s="55"/>
      <c r="G908" s="55"/>
      <c r="Q908" s="122"/>
      <c r="R908" s="125"/>
      <c r="S908" s="125"/>
      <c r="T908" s="125"/>
      <c r="U908" s="125"/>
      <c r="V908" s="125"/>
      <c r="W908" s="125"/>
      <c r="X908" s="126"/>
      <c r="AI908" s="122"/>
      <c r="BA908" s="63"/>
    </row>
    <row r="909" spans="1:53" s="61" customFormat="1">
      <c r="A909" s="150"/>
      <c r="B909" s="63"/>
      <c r="C909" s="63"/>
      <c r="D909" s="63"/>
      <c r="E909" s="128"/>
      <c r="F909" s="55"/>
      <c r="G909" s="55"/>
      <c r="Q909" s="122"/>
      <c r="R909" s="125"/>
      <c r="S909" s="125"/>
      <c r="T909" s="125"/>
      <c r="U909" s="125"/>
      <c r="V909" s="125"/>
      <c r="W909" s="125"/>
      <c r="X909" s="126"/>
      <c r="AI909" s="122"/>
      <c r="BA909" s="63"/>
    </row>
    <row r="910" spans="1:53" s="61" customFormat="1">
      <c r="A910" s="150"/>
      <c r="B910" s="63"/>
      <c r="C910" s="63"/>
      <c r="D910" s="63"/>
      <c r="E910" s="128"/>
      <c r="F910" s="55"/>
      <c r="G910" s="55"/>
      <c r="Q910" s="122"/>
      <c r="R910" s="125"/>
      <c r="S910" s="125"/>
      <c r="T910" s="125"/>
      <c r="U910" s="125"/>
      <c r="V910" s="125"/>
      <c r="W910" s="125"/>
      <c r="X910" s="126"/>
      <c r="AI910" s="122"/>
      <c r="BA910" s="63"/>
    </row>
    <row r="911" spans="1:53" s="61" customFormat="1">
      <c r="A911" s="150"/>
      <c r="B911" s="63"/>
      <c r="C911" s="63"/>
      <c r="D911" s="63"/>
      <c r="E911" s="128"/>
      <c r="F911" s="55"/>
      <c r="G911" s="55"/>
      <c r="Q911" s="122"/>
      <c r="R911" s="125"/>
      <c r="S911" s="125"/>
      <c r="T911" s="125"/>
      <c r="U911" s="125"/>
      <c r="V911" s="125"/>
      <c r="W911" s="125"/>
      <c r="X911" s="126"/>
      <c r="AI911" s="122"/>
      <c r="BA911" s="63"/>
    </row>
    <row r="912" spans="1:53" s="61" customFormat="1">
      <c r="A912" s="150"/>
      <c r="B912" s="63"/>
      <c r="C912" s="63"/>
      <c r="D912" s="63"/>
      <c r="E912" s="128"/>
      <c r="F912" s="55"/>
      <c r="G912" s="55"/>
      <c r="Q912" s="122"/>
      <c r="R912" s="125"/>
      <c r="S912" s="125"/>
      <c r="T912" s="125"/>
      <c r="U912" s="125"/>
      <c r="V912" s="125"/>
      <c r="W912" s="125"/>
      <c r="X912" s="126"/>
      <c r="AI912" s="122"/>
      <c r="BA912" s="63"/>
    </row>
    <row r="913" spans="1:53" s="61" customFormat="1">
      <c r="A913" s="150"/>
      <c r="B913" s="63"/>
      <c r="C913" s="63"/>
      <c r="D913" s="63"/>
      <c r="E913" s="128"/>
      <c r="F913" s="55"/>
      <c r="G913" s="55"/>
      <c r="Q913" s="122"/>
      <c r="R913" s="125"/>
      <c r="S913" s="125"/>
      <c r="T913" s="125"/>
      <c r="U913" s="125"/>
      <c r="V913" s="125"/>
      <c r="W913" s="125"/>
      <c r="X913" s="126"/>
      <c r="AI913" s="122"/>
      <c r="BA913" s="63"/>
    </row>
    <row r="914" spans="1:53" s="61" customFormat="1">
      <c r="A914" s="150"/>
      <c r="B914" s="63"/>
      <c r="C914" s="63"/>
      <c r="D914" s="63"/>
      <c r="E914" s="128"/>
      <c r="F914" s="55"/>
      <c r="G914" s="55"/>
      <c r="Q914" s="122"/>
      <c r="R914" s="125"/>
      <c r="S914" s="125"/>
      <c r="T914" s="125"/>
      <c r="U914" s="125"/>
      <c r="V914" s="125"/>
      <c r="W914" s="125"/>
      <c r="X914" s="126"/>
      <c r="AI914" s="122"/>
      <c r="BA914" s="63"/>
    </row>
    <row r="915" spans="1:53" s="61" customFormat="1">
      <c r="A915" s="150"/>
      <c r="B915" s="63"/>
      <c r="C915" s="63"/>
      <c r="D915" s="63"/>
      <c r="E915" s="128"/>
      <c r="F915" s="55"/>
      <c r="G915" s="55"/>
      <c r="Q915" s="122"/>
      <c r="R915" s="125"/>
      <c r="S915" s="125"/>
      <c r="T915" s="125"/>
      <c r="U915" s="125"/>
      <c r="V915" s="125"/>
      <c r="W915" s="125"/>
      <c r="X915" s="126"/>
      <c r="AI915" s="122"/>
      <c r="BA915" s="63"/>
    </row>
    <row r="916" spans="1:53" s="61" customFormat="1">
      <c r="A916" s="150"/>
      <c r="B916" s="63"/>
      <c r="C916" s="63"/>
      <c r="D916" s="63"/>
      <c r="E916" s="128"/>
      <c r="F916" s="55"/>
      <c r="G916" s="55"/>
      <c r="Q916" s="122"/>
      <c r="R916" s="125"/>
      <c r="S916" s="125"/>
      <c r="T916" s="125"/>
      <c r="U916" s="125"/>
      <c r="V916" s="125"/>
      <c r="W916" s="125"/>
      <c r="X916" s="126"/>
      <c r="AI916" s="122"/>
      <c r="BA916" s="63"/>
    </row>
    <row r="917" spans="1:53" s="61" customFormat="1">
      <c r="A917" s="150"/>
      <c r="B917" s="63"/>
      <c r="C917" s="63"/>
      <c r="D917" s="63"/>
      <c r="E917" s="128"/>
      <c r="F917" s="55"/>
      <c r="G917" s="55"/>
      <c r="Q917" s="122"/>
      <c r="R917" s="125"/>
      <c r="S917" s="125"/>
      <c r="T917" s="125"/>
      <c r="U917" s="125"/>
      <c r="V917" s="125"/>
      <c r="W917" s="125"/>
      <c r="X917" s="126"/>
      <c r="AI917" s="122"/>
      <c r="BA917" s="63"/>
    </row>
    <row r="918" spans="1:53" s="61" customFormat="1">
      <c r="A918" s="150"/>
      <c r="B918" s="63"/>
      <c r="C918" s="63"/>
      <c r="D918" s="63"/>
      <c r="E918" s="128"/>
      <c r="F918" s="55"/>
      <c r="G918" s="55"/>
      <c r="Q918" s="122"/>
      <c r="R918" s="125"/>
      <c r="S918" s="125"/>
      <c r="T918" s="125"/>
      <c r="U918" s="125"/>
      <c r="V918" s="125"/>
      <c r="W918" s="125"/>
      <c r="X918" s="126"/>
      <c r="AI918" s="122"/>
      <c r="BA918" s="63"/>
    </row>
    <row r="919" spans="1:53" s="61" customFormat="1">
      <c r="A919" s="150"/>
      <c r="B919" s="63"/>
      <c r="C919" s="63"/>
      <c r="D919" s="63"/>
      <c r="E919" s="128"/>
      <c r="F919" s="55"/>
      <c r="G919" s="55"/>
      <c r="Q919" s="122"/>
      <c r="R919" s="125"/>
      <c r="S919" s="125"/>
      <c r="T919" s="125"/>
      <c r="U919" s="125"/>
      <c r="V919" s="125"/>
      <c r="W919" s="125"/>
      <c r="X919" s="126"/>
      <c r="AI919" s="122"/>
      <c r="BA919" s="63"/>
    </row>
    <row r="920" spans="1:53" s="61" customFormat="1">
      <c r="A920" s="150"/>
      <c r="B920" s="63"/>
      <c r="C920" s="63"/>
      <c r="D920" s="63"/>
      <c r="E920" s="128"/>
      <c r="F920" s="55"/>
      <c r="G920" s="55"/>
      <c r="Q920" s="122"/>
      <c r="R920" s="125"/>
      <c r="S920" s="125"/>
      <c r="T920" s="125"/>
      <c r="U920" s="125"/>
      <c r="V920" s="125"/>
      <c r="W920" s="125"/>
      <c r="X920" s="126"/>
      <c r="AI920" s="122"/>
      <c r="BA920" s="63"/>
    </row>
    <row r="921" spans="1:53" s="61" customFormat="1">
      <c r="A921" s="150"/>
      <c r="B921" s="63"/>
      <c r="C921" s="63"/>
      <c r="D921" s="63"/>
      <c r="E921" s="128"/>
      <c r="F921" s="55"/>
      <c r="G921" s="55"/>
      <c r="Q921" s="122"/>
      <c r="R921" s="125"/>
      <c r="S921" s="125"/>
      <c r="T921" s="125"/>
      <c r="U921" s="125"/>
      <c r="V921" s="125"/>
      <c r="W921" s="125"/>
      <c r="X921" s="126"/>
      <c r="AI921" s="122"/>
      <c r="BA921" s="63"/>
    </row>
    <row r="922" spans="1:53" s="61" customFormat="1">
      <c r="A922" s="150"/>
      <c r="B922" s="63"/>
      <c r="C922" s="63"/>
      <c r="D922" s="63"/>
      <c r="E922" s="128"/>
      <c r="F922" s="55"/>
      <c r="G922" s="55"/>
      <c r="Q922" s="122"/>
      <c r="R922" s="125"/>
      <c r="S922" s="125"/>
      <c r="T922" s="125"/>
      <c r="U922" s="125"/>
      <c r="V922" s="125"/>
      <c r="W922" s="125"/>
      <c r="X922" s="126"/>
      <c r="AI922" s="122"/>
      <c r="BA922" s="63"/>
    </row>
    <row r="923" spans="1:53" s="61" customFormat="1">
      <c r="A923" s="150"/>
      <c r="B923" s="63"/>
      <c r="C923" s="63"/>
      <c r="D923" s="63"/>
      <c r="E923" s="128"/>
      <c r="F923" s="55"/>
      <c r="G923" s="55"/>
      <c r="Q923" s="122"/>
      <c r="R923" s="125"/>
      <c r="S923" s="125"/>
      <c r="T923" s="125"/>
      <c r="U923" s="125"/>
      <c r="V923" s="125"/>
      <c r="W923" s="125"/>
      <c r="X923" s="126"/>
      <c r="AI923" s="122"/>
      <c r="BA923" s="63"/>
    </row>
    <row r="924" spans="1:53" s="61" customFormat="1">
      <c r="A924" s="150"/>
      <c r="B924" s="63"/>
      <c r="C924" s="63"/>
      <c r="D924" s="63"/>
      <c r="E924" s="128"/>
      <c r="F924" s="55"/>
      <c r="G924" s="55"/>
      <c r="Q924" s="122"/>
      <c r="R924" s="125"/>
      <c r="S924" s="125"/>
      <c r="T924" s="125"/>
      <c r="U924" s="125"/>
      <c r="V924" s="125"/>
      <c r="W924" s="125"/>
      <c r="X924" s="126"/>
      <c r="AI924" s="122"/>
      <c r="BA924" s="63"/>
    </row>
    <row r="925" spans="1:53" s="61" customFormat="1">
      <c r="A925" s="150"/>
      <c r="B925" s="63"/>
      <c r="C925" s="63"/>
      <c r="D925" s="63"/>
      <c r="E925" s="128"/>
      <c r="F925" s="55"/>
      <c r="G925" s="55"/>
      <c r="Q925" s="122"/>
      <c r="R925" s="125"/>
      <c r="S925" s="125"/>
      <c r="T925" s="125"/>
      <c r="U925" s="125"/>
      <c r="V925" s="125"/>
      <c r="W925" s="125"/>
      <c r="X925" s="126"/>
      <c r="AI925" s="122"/>
      <c r="BA925" s="63"/>
    </row>
    <row r="926" spans="1:53" s="61" customFormat="1">
      <c r="A926" s="150"/>
      <c r="B926" s="63"/>
      <c r="C926" s="63"/>
      <c r="D926" s="63"/>
      <c r="E926" s="128"/>
      <c r="F926" s="55"/>
      <c r="G926" s="55"/>
      <c r="Q926" s="122"/>
      <c r="R926" s="125"/>
      <c r="S926" s="125"/>
      <c r="T926" s="125"/>
      <c r="U926" s="125"/>
      <c r="V926" s="125"/>
      <c r="W926" s="125"/>
      <c r="X926" s="126"/>
      <c r="AI926" s="122"/>
      <c r="BA926" s="63"/>
    </row>
    <row r="927" spans="1:53" s="61" customFormat="1">
      <c r="A927" s="150"/>
      <c r="B927" s="63"/>
      <c r="C927" s="63"/>
      <c r="D927" s="63"/>
      <c r="E927" s="128"/>
      <c r="F927" s="55"/>
      <c r="G927" s="55"/>
      <c r="Q927" s="122"/>
      <c r="R927" s="125"/>
      <c r="S927" s="125"/>
      <c r="T927" s="125"/>
      <c r="U927" s="125"/>
      <c r="V927" s="125"/>
      <c r="W927" s="125"/>
      <c r="X927" s="126"/>
      <c r="AI927" s="122"/>
      <c r="BA927" s="63"/>
    </row>
    <row r="928" spans="1:53" s="61" customFormat="1">
      <c r="A928" s="150"/>
      <c r="B928" s="63"/>
      <c r="C928" s="63"/>
      <c r="D928" s="63"/>
      <c r="E928" s="128"/>
      <c r="F928" s="55"/>
      <c r="G928" s="55"/>
      <c r="Q928" s="122"/>
      <c r="R928" s="125"/>
      <c r="S928" s="125"/>
      <c r="T928" s="125"/>
      <c r="U928" s="125"/>
      <c r="V928" s="125"/>
      <c r="W928" s="125"/>
      <c r="X928" s="126"/>
      <c r="AI928" s="122"/>
      <c r="BA928" s="63"/>
    </row>
    <row r="929" spans="1:53" s="61" customFormat="1">
      <c r="A929" s="150"/>
      <c r="B929" s="63"/>
      <c r="C929" s="63"/>
      <c r="D929" s="63"/>
      <c r="E929" s="128"/>
      <c r="F929" s="55"/>
      <c r="G929" s="55"/>
      <c r="Q929" s="122"/>
      <c r="R929" s="125"/>
      <c r="S929" s="125"/>
      <c r="T929" s="125"/>
      <c r="U929" s="125"/>
      <c r="V929" s="125"/>
      <c r="W929" s="125"/>
      <c r="X929" s="126"/>
      <c r="AI929" s="122"/>
      <c r="BA929" s="63"/>
    </row>
    <row r="930" spans="1:53" s="61" customFormat="1">
      <c r="A930" s="150"/>
      <c r="B930" s="63"/>
      <c r="C930" s="63"/>
      <c r="D930" s="63"/>
      <c r="E930" s="128"/>
      <c r="F930" s="55"/>
      <c r="G930" s="55"/>
      <c r="Q930" s="122"/>
      <c r="R930" s="125"/>
      <c r="S930" s="125"/>
      <c r="T930" s="125"/>
      <c r="U930" s="125"/>
      <c r="V930" s="125"/>
      <c r="W930" s="125"/>
      <c r="X930" s="126"/>
      <c r="AI930" s="122"/>
      <c r="BA930" s="63"/>
    </row>
    <row r="931" spans="1:53" s="61" customFormat="1">
      <c r="A931" s="150"/>
      <c r="B931" s="63"/>
      <c r="C931" s="63"/>
      <c r="D931" s="63"/>
      <c r="E931" s="128"/>
      <c r="F931" s="55"/>
      <c r="G931" s="55"/>
      <c r="Q931" s="122"/>
      <c r="R931" s="125"/>
      <c r="S931" s="125"/>
      <c r="T931" s="125"/>
      <c r="U931" s="125"/>
      <c r="V931" s="125"/>
      <c r="W931" s="125"/>
      <c r="X931" s="126"/>
      <c r="AI931" s="122"/>
      <c r="BA931" s="63"/>
    </row>
    <row r="932" spans="1:53" s="61" customFormat="1">
      <c r="A932" s="150"/>
      <c r="B932" s="63"/>
      <c r="C932" s="63"/>
      <c r="D932" s="63"/>
      <c r="E932" s="128"/>
      <c r="F932" s="55"/>
      <c r="G932" s="55"/>
      <c r="Q932" s="122"/>
      <c r="R932" s="125"/>
      <c r="S932" s="125"/>
      <c r="T932" s="125"/>
      <c r="U932" s="125"/>
      <c r="V932" s="125"/>
      <c r="W932" s="125"/>
      <c r="X932" s="126"/>
      <c r="AI932" s="122"/>
      <c r="BA932" s="63"/>
    </row>
    <row r="933" spans="1:53" s="61" customFormat="1">
      <c r="A933" s="150"/>
      <c r="B933" s="63"/>
      <c r="C933" s="63"/>
      <c r="D933" s="63"/>
      <c r="E933" s="128"/>
      <c r="F933" s="55"/>
      <c r="G933" s="55"/>
      <c r="Q933" s="122"/>
      <c r="R933" s="125"/>
      <c r="S933" s="125"/>
      <c r="T933" s="125"/>
      <c r="U933" s="125"/>
      <c r="V933" s="125"/>
      <c r="W933" s="125"/>
      <c r="X933" s="126"/>
      <c r="AI933" s="122"/>
      <c r="BA933" s="63"/>
    </row>
    <row r="934" spans="1:53" s="61" customFormat="1">
      <c r="A934" s="150"/>
      <c r="B934" s="63"/>
      <c r="C934" s="63"/>
      <c r="D934" s="63"/>
      <c r="E934" s="128"/>
      <c r="F934" s="55"/>
      <c r="G934" s="55"/>
      <c r="Q934" s="122"/>
      <c r="R934" s="125"/>
      <c r="S934" s="125"/>
      <c r="T934" s="125"/>
      <c r="U934" s="125"/>
      <c r="V934" s="125"/>
      <c r="W934" s="125"/>
      <c r="X934" s="126"/>
      <c r="AI934" s="122"/>
      <c r="BA934" s="63"/>
    </row>
    <row r="935" spans="1:53" s="61" customFormat="1">
      <c r="A935" s="150"/>
      <c r="B935" s="63"/>
      <c r="C935" s="63"/>
      <c r="D935" s="63"/>
      <c r="E935" s="128"/>
      <c r="F935" s="55"/>
      <c r="G935" s="55"/>
      <c r="Q935" s="122"/>
      <c r="R935" s="125"/>
      <c r="S935" s="125"/>
      <c r="T935" s="125"/>
      <c r="U935" s="125"/>
      <c r="V935" s="125"/>
      <c r="W935" s="125"/>
      <c r="X935" s="126"/>
      <c r="AI935" s="122"/>
      <c r="BA935" s="63"/>
    </row>
    <row r="936" spans="1:53" s="61" customFormat="1">
      <c r="A936" s="150"/>
      <c r="B936" s="63"/>
      <c r="C936" s="63"/>
      <c r="D936" s="63"/>
      <c r="E936" s="128"/>
      <c r="F936" s="55"/>
      <c r="G936" s="55"/>
      <c r="Q936" s="122"/>
      <c r="R936" s="125"/>
      <c r="S936" s="125"/>
      <c r="T936" s="125"/>
      <c r="U936" s="125"/>
      <c r="V936" s="125"/>
      <c r="W936" s="125"/>
      <c r="X936" s="126"/>
      <c r="AI936" s="122"/>
      <c r="BA936" s="63"/>
    </row>
    <row r="937" spans="1:53" s="61" customFormat="1">
      <c r="A937" s="150"/>
      <c r="B937" s="63"/>
      <c r="C937" s="63"/>
      <c r="D937" s="63"/>
      <c r="E937" s="128"/>
      <c r="F937" s="55"/>
      <c r="G937" s="55"/>
      <c r="Q937" s="122"/>
      <c r="R937" s="125"/>
      <c r="S937" s="125"/>
      <c r="T937" s="125"/>
      <c r="U937" s="125"/>
      <c r="V937" s="125"/>
      <c r="W937" s="125"/>
      <c r="X937" s="126"/>
      <c r="AI937" s="122"/>
      <c r="BA937" s="63"/>
    </row>
    <row r="938" spans="1:53" s="61" customFormat="1">
      <c r="A938" s="150"/>
      <c r="B938" s="63"/>
      <c r="C938" s="63"/>
      <c r="D938" s="63"/>
      <c r="E938" s="128"/>
      <c r="F938" s="55"/>
      <c r="G938" s="55"/>
      <c r="Q938" s="122"/>
      <c r="R938" s="125"/>
      <c r="S938" s="125"/>
      <c r="T938" s="125"/>
      <c r="U938" s="125"/>
      <c r="V938" s="125"/>
      <c r="W938" s="125"/>
      <c r="X938" s="126"/>
      <c r="AI938" s="122"/>
      <c r="BA938" s="63"/>
    </row>
    <row r="939" spans="1:53" s="61" customFormat="1">
      <c r="A939" s="150"/>
      <c r="B939" s="63"/>
      <c r="C939" s="63"/>
      <c r="D939" s="63"/>
      <c r="E939" s="128"/>
      <c r="F939" s="55"/>
      <c r="G939" s="55"/>
      <c r="Q939" s="122"/>
      <c r="R939" s="125"/>
      <c r="S939" s="125"/>
      <c r="T939" s="125"/>
      <c r="U939" s="125"/>
      <c r="V939" s="125"/>
      <c r="W939" s="125"/>
      <c r="X939" s="126"/>
      <c r="AI939" s="122"/>
      <c r="BA939" s="63"/>
    </row>
    <row r="940" spans="1:53" s="61" customFormat="1">
      <c r="A940" s="150"/>
      <c r="B940" s="63"/>
      <c r="C940" s="63"/>
      <c r="D940" s="63"/>
      <c r="E940" s="128"/>
      <c r="F940" s="55"/>
      <c r="G940" s="55"/>
      <c r="Q940" s="122"/>
      <c r="R940" s="125"/>
      <c r="S940" s="125"/>
      <c r="T940" s="125"/>
      <c r="U940" s="125"/>
      <c r="V940" s="125"/>
      <c r="W940" s="125"/>
      <c r="X940" s="126"/>
      <c r="AI940" s="122"/>
      <c r="BA940" s="63"/>
    </row>
    <row r="941" spans="1:53" s="61" customFormat="1">
      <c r="A941" s="150"/>
      <c r="B941" s="63"/>
      <c r="C941" s="63"/>
      <c r="D941" s="63"/>
      <c r="E941" s="128"/>
      <c r="F941" s="55"/>
      <c r="G941" s="55"/>
      <c r="Q941" s="122"/>
      <c r="R941" s="125"/>
      <c r="S941" s="125"/>
      <c r="T941" s="125"/>
      <c r="U941" s="125"/>
      <c r="V941" s="125"/>
      <c r="W941" s="125"/>
      <c r="X941" s="126"/>
      <c r="AI941" s="122"/>
      <c r="BA941" s="63"/>
    </row>
    <row r="942" spans="1:53" s="61" customFormat="1">
      <c r="A942" s="150"/>
      <c r="B942" s="63"/>
      <c r="C942" s="63"/>
      <c r="D942" s="63"/>
      <c r="E942" s="128"/>
      <c r="F942" s="55"/>
      <c r="G942" s="55"/>
      <c r="Q942" s="122"/>
      <c r="R942" s="125"/>
      <c r="S942" s="125"/>
      <c r="T942" s="125"/>
      <c r="U942" s="125"/>
      <c r="V942" s="125"/>
      <c r="W942" s="125"/>
      <c r="X942" s="126"/>
      <c r="AI942" s="122"/>
      <c r="BA942" s="63"/>
    </row>
    <row r="943" spans="1:53" s="61" customFormat="1">
      <c r="A943" s="150"/>
      <c r="B943" s="63"/>
      <c r="C943" s="63"/>
      <c r="D943" s="63"/>
      <c r="E943" s="128"/>
      <c r="F943" s="55"/>
      <c r="G943" s="55"/>
      <c r="Q943" s="122"/>
      <c r="R943" s="125"/>
      <c r="S943" s="125"/>
      <c r="T943" s="125"/>
      <c r="U943" s="125"/>
      <c r="V943" s="125"/>
      <c r="W943" s="125"/>
      <c r="X943" s="126"/>
      <c r="AI943" s="122"/>
      <c r="BA943" s="63"/>
    </row>
    <row r="944" spans="1:53" s="61" customFormat="1">
      <c r="A944" s="150"/>
      <c r="B944" s="63"/>
      <c r="C944" s="63"/>
      <c r="D944" s="63"/>
      <c r="E944" s="128"/>
      <c r="F944" s="55"/>
      <c r="G944" s="55"/>
      <c r="Q944" s="122"/>
      <c r="R944" s="125"/>
      <c r="S944" s="125"/>
      <c r="T944" s="125"/>
      <c r="U944" s="125"/>
      <c r="V944" s="125"/>
      <c r="W944" s="125"/>
      <c r="X944" s="126"/>
      <c r="AI944" s="122"/>
      <c r="BA944" s="63"/>
    </row>
    <row r="945" spans="1:53" s="61" customFormat="1">
      <c r="A945" s="150"/>
      <c r="B945" s="63"/>
      <c r="C945" s="63"/>
      <c r="D945" s="63"/>
      <c r="E945" s="128"/>
      <c r="F945" s="55"/>
      <c r="G945" s="55"/>
      <c r="Q945" s="122"/>
      <c r="R945" s="125"/>
      <c r="S945" s="125"/>
      <c r="T945" s="125"/>
      <c r="U945" s="125"/>
      <c r="V945" s="125"/>
      <c r="W945" s="125"/>
      <c r="X945" s="126"/>
      <c r="AI945" s="122"/>
      <c r="BA945" s="63"/>
    </row>
    <row r="946" spans="1:53" s="61" customFormat="1">
      <c r="A946" s="150"/>
      <c r="B946" s="63"/>
      <c r="C946" s="63"/>
      <c r="D946" s="63"/>
      <c r="E946" s="128"/>
      <c r="F946" s="55"/>
      <c r="G946" s="55"/>
      <c r="Q946" s="122"/>
      <c r="R946" s="125"/>
      <c r="S946" s="125"/>
      <c r="T946" s="125"/>
      <c r="U946" s="125"/>
      <c r="V946" s="125"/>
      <c r="W946" s="125"/>
      <c r="X946" s="126"/>
      <c r="AI946" s="122"/>
      <c r="BA946" s="63"/>
    </row>
    <row r="947" spans="1:53" s="61" customFormat="1">
      <c r="A947" s="150"/>
      <c r="B947" s="63"/>
      <c r="C947" s="63"/>
      <c r="D947" s="63"/>
      <c r="E947" s="128"/>
      <c r="F947" s="55"/>
      <c r="G947" s="55"/>
      <c r="Q947" s="122"/>
      <c r="R947" s="125"/>
      <c r="S947" s="125"/>
      <c r="T947" s="125"/>
      <c r="U947" s="125"/>
      <c r="V947" s="125"/>
      <c r="W947" s="125"/>
      <c r="X947" s="126"/>
      <c r="AI947" s="122"/>
      <c r="BA947" s="63"/>
    </row>
    <row r="948" spans="1:53" s="61" customFormat="1">
      <c r="A948" s="150"/>
      <c r="B948" s="63"/>
      <c r="C948" s="63"/>
      <c r="D948" s="63"/>
      <c r="E948" s="128"/>
      <c r="F948" s="55"/>
      <c r="G948" s="55"/>
      <c r="Q948" s="122"/>
      <c r="R948" s="125"/>
      <c r="S948" s="125"/>
      <c r="T948" s="125"/>
      <c r="U948" s="125"/>
      <c r="V948" s="125"/>
      <c r="W948" s="125"/>
      <c r="X948" s="126"/>
      <c r="AI948" s="122"/>
      <c r="BA948" s="63"/>
    </row>
    <row r="949" spans="1:53" s="61" customFormat="1">
      <c r="A949" s="150"/>
      <c r="B949" s="63"/>
      <c r="C949" s="63"/>
      <c r="D949" s="63"/>
      <c r="E949" s="128"/>
      <c r="F949" s="55"/>
      <c r="G949" s="55"/>
      <c r="Q949" s="122"/>
      <c r="R949" s="125"/>
      <c r="S949" s="125"/>
      <c r="T949" s="125"/>
      <c r="U949" s="125"/>
      <c r="V949" s="125"/>
      <c r="W949" s="125"/>
      <c r="X949" s="126"/>
      <c r="AI949" s="122"/>
      <c r="BA949" s="63"/>
    </row>
    <row r="950" spans="1:53" s="61" customFormat="1">
      <c r="A950" s="150"/>
      <c r="B950" s="63"/>
      <c r="C950" s="63"/>
      <c r="D950" s="63"/>
      <c r="E950" s="128"/>
      <c r="F950" s="55"/>
      <c r="G950" s="55"/>
      <c r="Q950" s="122"/>
      <c r="R950" s="125"/>
      <c r="S950" s="125"/>
      <c r="T950" s="125"/>
      <c r="U950" s="125"/>
      <c r="V950" s="125"/>
      <c r="W950" s="125"/>
      <c r="X950" s="126"/>
      <c r="AI950" s="122"/>
      <c r="BA950" s="63"/>
    </row>
    <row r="951" spans="1:53" s="61" customFormat="1">
      <c r="A951" s="150"/>
      <c r="B951" s="63"/>
      <c r="C951" s="63"/>
      <c r="D951" s="63"/>
      <c r="E951" s="128"/>
      <c r="F951" s="55"/>
      <c r="G951" s="55"/>
      <c r="Q951" s="122"/>
      <c r="R951" s="125"/>
      <c r="S951" s="125"/>
      <c r="T951" s="125"/>
      <c r="U951" s="125"/>
      <c r="V951" s="125"/>
      <c r="W951" s="125"/>
      <c r="X951" s="126"/>
      <c r="AI951" s="122"/>
      <c r="BA951" s="63"/>
    </row>
    <row r="952" spans="1:53" s="61" customFormat="1">
      <c r="A952" s="150"/>
      <c r="B952" s="63"/>
      <c r="C952" s="63"/>
      <c r="D952" s="63"/>
      <c r="E952" s="128"/>
      <c r="F952" s="55"/>
      <c r="G952" s="55"/>
      <c r="Q952" s="122"/>
      <c r="R952" s="125"/>
      <c r="S952" s="125"/>
      <c r="T952" s="125"/>
      <c r="U952" s="125"/>
      <c r="V952" s="125"/>
      <c r="W952" s="125"/>
      <c r="X952" s="126"/>
      <c r="AI952" s="122"/>
      <c r="BA952" s="63"/>
    </row>
    <row r="953" spans="1:53" s="61" customFormat="1">
      <c r="A953" s="150"/>
      <c r="B953" s="63"/>
      <c r="C953" s="63"/>
      <c r="D953" s="63"/>
      <c r="E953" s="128"/>
      <c r="F953" s="55"/>
      <c r="G953" s="55"/>
      <c r="Q953" s="122"/>
      <c r="R953" s="125"/>
      <c r="S953" s="125"/>
      <c r="T953" s="125"/>
      <c r="U953" s="125"/>
      <c r="V953" s="125"/>
      <c r="W953" s="125"/>
      <c r="X953" s="126"/>
      <c r="AI953" s="122"/>
      <c r="BA953" s="63"/>
    </row>
    <row r="954" spans="1:53" s="61" customFormat="1">
      <c r="A954" s="150"/>
      <c r="B954" s="63"/>
      <c r="C954" s="63"/>
      <c r="D954" s="63"/>
      <c r="E954" s="128"/>
      <c r="F954" s="55"/>
      <c r="G954" s="55"/>
      <c r="Q954" s="122"/>
      <c r="R954" s="125"/>
      <c r="S954" s="125"/>
      <c r="T954" s="125"/>
      <c r="U954" s="125"/>
      <c r="V954" s="125"/>
      <c r="W954" s="125"/>
      <c r="X954" s="126"/>
      <c r="AI954" s="122"/>
      <c r="BA954" s="63"/>
    </row>
    <row r="955" spans="1:53" s="61" customFormat="1">
      <c r="A955" s="150"/>
      <c r="B955" s="63"/>
      <c r="C955" s="63"/>
      <c r="D955" s="63"/>
      <c r="E955" s="128"/>
      <c r="F955" s="55"/>
      <c r="G955" s="55"/>
      <c r="Q955" s="122"/>
      <c r="R955" s="125"/>
      <c r="S955" s="125"/>
      <c r="T955" s="125"/>
      <c r="U955" s="125"/>
      <c r="V955" s="125"/>
      <c r="W955" s="125"/>
      <c r="X955" s="126"/>
      <c r="AI955" s="122"/>
      <c r="BA955" s="63"/>
    </row>
    <row r="956" spans="1:53" s="61" customFormat="1">
      <c r="A956" s="150"/>
      <c r="B956" s="63"/>
      <c r="C956" s="63"/>
      <c r="D956" s="63"/>
      <c r="E956" s="128"/>
      <c r="F956" s="55"/>
      <c r="G956" s="55"/>
      <c r="Q956" s="122"/>
      <c r="R956" s="125"/>
      <c r="S956" s="125"/>
      <c r="T956" s="125"/>
      <c r="U956" s="125"/>
      <c r="V956" s="125"/>
      <c r="W956" s="125"/>
      <c r="X956" s="126"/>
      <c r="AI956" s="122"/>
      <c r="BA956" s="63"/>
    </row>
    <row r="957" spans="1:53" s="61" customFormat="1">
      <c r="A957" s="150"/>
      <c r="B957" s="63"/>
      <c r="C957" s="63"/>
      <c r="D957" s="63"/>
      <c r="E957" s="128"/>
      <c r="F957" s="55"/>
      <c r="G957" s="55"/>
      <c r="Q957" s="122"/>
      <c r="R957" s="125"/>
      <c r="S957" s="125"/>
      <c r="T957" s="125"/>
      <c r="U957" s="125"/>
      <c r="V957" s="125"/>
      <c r="W957" s="125"/>
      <c r="X957" s="126"/>
      <c r="AI957" s="122"/>
      <c r="BA957" s="63"/>
    </row>
    <row r="958" spans="1:53" s="61" customFormat="1">
      <c r="A958" s="150"/>
      <c r="B958" s="63"/>
      <c r="C958" s="63"/>
      <c r="D958" s="63"/>
      <c r="E958" s="128"/>
      <c r="F958" s="55"/>
      <c r="G958" s="55"/>
      <c r="Q958" s="122"/>
      <c r="R958" s="125"/>
      <c r="S958" s="125"/>
      <c r="T958" s="125"/>
      <c r="U958" s="125"/>
      <c r="V958" s="125"/>
      <c r="W958" s="125"/>
      <c r="X958" s="126"/>
      <c r="AI958" s="122"/>
      <c r="BA958" s="63"/>
    </row>
    <row r="959" spans="1:53" s="61" customFormat="1">
      <c r="A959" s="150"/>
      <c r="B959" s="63"/>
      <c r="C959" s="63"/>
      <c r="D959" s="63"/>
      <c r="E959" s="128"/>
      <c r="F959" s="55"/>
      <c r="G959" s="55"/>
      <c r="Q959" s="122"/>
      <c r="R959" s="125"/>
      <c r="S959" s="125"/>
      <c r="T959" s="125"/>
      <c r="U959" s="125"/>
      <c r="V959" s="125"/>
      <c r="W959" s="125"/>
      <c r="X959" s="126"/>
      <c r="AI959" s="122"/>
      <c r="BA959" s="63"/>
    </row>
    <row r="960" spans="1:53" s="61" customFormat="1">
      <c r="A960" s="150"/>
      <c r="B960" s="63"/>
      <c r="C960" s="63"/>
      <c r="D960" s="63"/>
      <c r="E960" s="128"/>
      <c r="F960" s="55"/>
      <c r="G960" s="55"/>
      <c r="Q960" s="122"/>
      <c r="R960" s="125"/>
      <c r="S960" s="125"/>
      <c r="T960" s="125"/>
      <c r="U960" s="125"/>
      <c r="V960" s="125"/>
      <c r="W960" s="125"/>
      <c r="X960" s="126"/>
      <c r="AI960" s="122"/>
      <c r="BA960" s="63"/>
    </row>
    <row r="961" spans="1:53" s="61" customFormat="1">
      <c r="A961" s="150"/>
      <c r="B961" s="63"/>
      <c r="C961" s="63"/>
      <c r="D961" s="63"/>
      <c r="E961" s="128"/>
      <c r="F961" s="55"/>
      <c r="G961" s="55"/>
      <c r="Q961" s="122"/>
      <c r="R961" s="125"/>
      <c r="S961" s="125"/>
      <c r="T961" s="125"/>
      <c r="U961" s="125"/>
      <c r="V961" s="125"/>
      <c r="W961" s="125"/>
      <c r="X961" s="126"/>
      <c r="AI961" s="122"/>
      <c r="BA961" s="63"/>
    </row>
    <row r="962" spans="1:53" s="61" customFormat="1">
      <c r="A962" s="150"/>
      <c r="B962" s="63"/>
      <c r="C962" s="63"/>
      <c r="D962" s="63"/>
      <c r="E962" s="128"/>
      <c r="F962" s="55"/>
      <c r="G962" s="55"/>
      <c r="Q962" s="122"/>
      <c r="R962" s="125"/>
      <c r="S962" s="125"/>
      <c r="T962" s="125"/>
      <c r="U962" s="125"/>
      <c r="V962" s="125"/>
      <c r="W962" s="125"/>
      <c r="X962" s="126"/>
      <c r="AI962" s="122"/>
      <c r="BA962" s="63"/>
    </row>
    <row r="963" spans="1:53" s="61" customFormat="1">
      <c r="A963" s="150"/>
      <c r="B963" s="63"/>
      <c r="C963" s="63"/>
      <c r="D963" s="63"/>
      <c r="E963" s="128"/>
      <c r="F963" s="55"/>
      <c r="G963" s="55"/>
      <c r="Q963" s="122"/>
      <c r="R963" s="125"/>
      <c r="S963" s="125"/>
      <c r="T963" s="125"/>
      <c r="U963" s="125"/>
      <c r="V963" s="125"/>
      <c r="W963" s="125"/>
      <c r="X963" s="126"/>
      <c r="AI963" s="122"/>
      <c r="BA963" s="63"/>
    </row>
    <row r="964" spans="1:53" s="61" customFormat="1">
      <c r="A964" s="150"/>
      <c r="B964" s="63"/>
      <c r="C964" s="63"/>
      <c r="D964" s="63"/>
      <c r="E964" s="128"/>
      <c r="F964" s="55"/>
      <c r="G964" s="55"/>
      <c r="Q964" s="122"/>
      <c r="R964" s="125"/>
      <c r="S964" s="125"/>
      <c r="T964" s="125"/>
      <c r="U964" s="125"/>
      <c r="V964" s="125"/>
      <c r="W964" s="125"/>
      <c r="X964" s="126"/>
      <c r="AI964" s="122"/>
      <c r="BA964" s="63"/>
    </row>
    <row r="965" spans="1:53" s="61" customFormat="1">
      <c r="A965" s="150"/>
      <c r="B965" s="63"/>
      <c r="C965" s="63"/>
      <c r="D965" s="63"/>
      <c r="E965" s="128"/>
      <c r="F965" s="55"/>
      <c r="G965" s="55"/>
      <c r="Q965" s="122"/>
      <c r="R965" s="125"/>
      <c r="S965" s="125"/>
      <c r="T965" s="125"/>
      <c r="U965" s="125"/>
      <c r="V965" s="125"/>
      <c r="W965" s="125"/>
      <c r="X965" s="126"/>
      <c r="AI965" s="122"/>
      <c r="BA965" s="63"/>
    </row>
    <row r="966" spans="1:53" s="61" customFormat="1">
      <c r="A966" s="150"/>
      <c r="B966" s="63"/>
      <c r="C966" s="63"/>
      <c r="D966" s="63"/>
      <c r="E966" s="128"/>
      <c r="F966" s="55"/>
      <c r="G966" s="55"/>
      <c r="Q966" s="122"/>
      <c r="R966" s="125"/>
      <c r="S966" s="125"/>
      <c r="T966" s="125"/>
      <c r="U966" s="125"/>
      <c r="V966" s="125"/>
      <c r="W966" s="125"/>
      <c r="X966" s="126"/>
      <c r="AI966" s="122"/>
      <c r="BA966" s="63"/>
    </row>
    <row r="967" spans="1:53" s="61" customFormat="1">
      <c r="A967" s="150"/>
      <c r="B967" s="63"/>
      <c r="C967" s="63"/>
      <c r="D967" s="63"/>
      <c r="E967" s="128"/>
      <c r="F967" s="55"/>
      <c r="G967" s="55"/>
      <c r="Q967" s="122"/>
      <c r="R967" s="125"/>
      <c r="S967" s="125"/>
      <c r="T967" s="125"/>
      <c r="U967" s="125"/>
      <c r="V967" s="125"/>
      <c r="W967" s="125"/>
      <c r="X967" s="126"/>
      <c r="AI967" s="122"/>
      <c r="BA967" s="63"/>
    </row>
    <row r="968" spans="1:53" s="61" customFormat="1">
      <c r="A968" s="150"/>
      <c r="B968" s="63"/>
      <c r="C968" s="63"/>
      <c r="D968" s="63"/>
      <c r="E968" s="128"/>
      <c r="F968" s="55"/>
      <c r="G968" s="55"/>
      <c r="Q968" s="122"/>
      <c r="R968" s="125"/>
      <c r="S968" s="125"/>
      <c r="T968" s="125"/>
      <c r="U968" s="125"/>
      <c r="V968" s="125"/>
      <c r="W968" s="125"/>
      <c r="X968" s="126"/>
      <c r="AI968" s="122"/>
      <c r="BA968" s="63"/>
    </row>
    <row r="969" spans="1:53" s="61" customFormat="1">
      <c r="A969" s="150"/>
      <c r="B969" s="63"/>
      <c r="C969" s="63"/>
      <c r="D969" s="63"/>
      <c r="E969" s="128"/>
      <c r="F969" s="55"/>
      <c r="G969" s="55"/>
      <c r="Q969" s="122"/>
      <c r="R969" s="125"/>
      <c r="S969" s="125"/>
      <c r="T969" s="125"/>
      <c r="U969" s="125"/>
      <c r="V969" s="125"/>
      <c r="W969" s="125"/>
      <c r="X969" s="126"/>
      <c r="AI969" s="122"/>
      <c r="BA969" s="63"/>
    </row>
    <row r="970" spans="1:53" s="61" customFormat="1">
      <c r="A970" s="150"/>
      <c r="B970" s="63"/>
      <c r="C970" s="63"/>
      <c r="D970" s="63"/>
      <c r="E970" s="128"/>
      <c r="F970" s="55"/>
      <c r="G970" s="55"/>
      <c r="Q970" s="122"/>
      <c r="R970" s="125"/>
      <c r="S970" s="125"/>
      <c r="T970" s="125"/>
      <c r="U970" s="125"/>
      <c r="V970" s="125"/>
      <c r="W970" s="125"/>
      <c r="X970" s="126"/>
      <c r="AI970" s="122"/>
      <c r="BA970" s="63"/>
    </row>
    <row r="971" spans="1:53" s="61" customFormat="1">
      <c r="A971" s="150"/>
      <c r="B971" s="63"/>
      <c r="C971" s="63"/>
      <c r="D971" s="63"/>
      <c r="E971" s="128"/>
      <c r="F971" s="55"/>
      <c r="G971" s="55"/>
      <c r="Q971" s="122"/>
      <c r="R971" s="125"/>
      <c r="S971" s="125"/>
      <c r="T971" s="125"/>
      <c r="U971" s="125"/>
      <c r="V971" s="125"/>
      <c r="W971" s="125"/>
      <c r="X971" s="126"/>
      <c r="AI971" s="122"/>
      <c r="BA971" s="63"/>
    </row>
    <row r="972" spans="1:53" s="61" customFormat="1">
      <c r="A972" s="150"/>
      <c r="B972" s="63"/>
      <c r="C972" s="63"/>
      <c r="D972" s="63"/>
      <c r="E972" s="128"/>
      <c r="F972" s="55"/>
      <c r="G972" s="55"/>
      <c r="Q972" s="122"/>
      <c r="R972" s="125"/>
      <c r="S972" s="125"/>
      <c r="T972" s="125"/>
      <c r="U972" s="125"/>
      <c r="V972" s="125"/>
      <c r="W972" s="125"/>
      <c r="X972" s="126"/>
      <c r="AI972" s="122"/>
      <c r="BA972" s="63"/>
    </row>
    <row r="973" spans="1:53" s="61" customFormat="1">
      <c r="A973" s="150"/>
      <c r="B973" s="63"/>
      <c r="C973" s="63"/>
      <c r="D973" s="63"/>
      <c r="E973" s="128"/>
      <c r="F973" s="55"/>
      <c r="G973" s="55"/>
      <c r="Q973" s="122"/>
      <c r="R973" s="125"/>
      <c r="S973" s="125"/>
      <c r="T973" s="125"/>
      <c r="U973" s="125"/>
      <c r="V973" s="125"/>
      <c r="W973" s="125"/>
      <c r="X973" s="126"/>
      <c r="AI973" s="122"/>
      <c r="BA973" s="63"/>
    </row>
    <row r="974" spans="1:53" s="61" customFormat="1">
      <c r="A974" s="150"/>
      <c r="B974" s="63"/>
      <c r="C974" s="63"/>
      <c r="D974" s="63"/>
      <c r="E974" s="128"/>
      <c r="F974" s="55"/>
      <c r="G974" s="55"/>
      <c r="Q974" s="122"/>
      <c r="R974" s="125"/>
      <c r="S974" s="125"/>
      <c r="T974" s="125"/>
      <c r="U974" s="125"/>
      <c r="V974" s="125"/>
      <c r="W974" s="125"/>
      <c r="X974" s="126"/>
      <c r="AI974" s="122"/>
      <c r="BA974" s="63"/>
    </row>
    <row r="975" spans="1:53" s="61" customFormat="1">
      <c r="A975" s="150"/>
      <c r="B975" s="63"/>
      <c r="C975" s="63"/>
      <c r="D975" s="63"/>
      <c r="E975" s="128"/>
      <c r="F975" s="55"/>
      <c r="G975" s="55"/>
      <c r="Q975" s="122"/>
      <c r="R975" s="125"/>
      <c r="S975" s="125"/>
      <c r="T975" s="125"/>
      <c r="U975" s="125"/>
      <c r="V975" s="125"/>
      <c r="W975" s="125"/>
      <c r="X975" s="126"/>
      <c r="AI975" s="122"/>
      <c r="BA975" s="63"/>
    </row>
    <row r="976" spans="1:53" s="61" customFormat="1">
      <c r="A976" s="150"/>
      <c r="B976" s="63"/>
      <c r="C976" s="63"/>
      <c r="D976" s="63"/>
      <c r="E976" s="128"/>
      <c r="F976" s="55"/>
      <c r="G976" s="55"/>
      <c r="Q976" s="122"/>
      <c r="R976" s="125"/>
      <c r="S976" s="125"/>
      <c r="T976" s="125"/>
      <c r="U976" s="125"/>
      <c r="V976" s="125"/>
      <c r="W976" s="125"/>
      <c r="X976" s="126"/>
      <c r="AI976" s="122"/>
      <c r="BA976" s="63"/>
    </row>
    <row r="977" spans="1:53" s="61" customFormat="1">
      <c r="A977" s="150"/>
      <c r="B977" s="63"/>
      <c r="C977" s="63"/>
      <c r="D977" s="63"/>
      <c r="E977" s="128"/>
      <c r="F977" s="55"/>
      <c r="G977" s="55"/>
      <c r="Q977" s="122"/>
      <c r="R977" s="125"/>
      <c r="S977" s="125"/>
      <c r="T977" s="125"/>
      <c r="U977" s="125"/>
      <c r="V977" s="125"/>
      <c r="W977" s="125"/>
      <c r="X977" s="126"/>
      <c r="AI977" s="122"/>
      <c r="BA977" s="63"/>
    </row>
    <row r="978" spans="1:53" s="61" customFormat="1">
      <c r="A978" s="150"/>
      <c r="B978" s="63"/>
      <c r="C978" s="63"/>
      <c r="D978" s="63"/>
      <c r="E978" s="128"/>
      <c r="F978" s="55"/>
      <c r="G978" s="55"/>
      <c r="Q978" s="122"/>
      <c r="R978" s="125"/>
      <c r="S978" s="125"/>
      <c r="T978" s="125"/>
      <c r="U978" s="125"/>
      <c r="V978" s="125"/>
      <c r="W978" s="125"/>
      <c r="X978" s="126"/>
      <c r="AI978" s="122"/>
      <c r="BA978" s="63"/>
    </row>
    <row r="979" spans="1:53" s="61" customFormat="1">
      <c r="A979" s="150"/>
      <c r="B979" s="63"/>
      <c r="C979" s="63"/>
      <c r="D979" s="63"/>
      <c r="E979" s="128"/>
      <c r="F979" s="55"/>
      <c r="G979" s="55"/>
      <c r="Q979" s="122"/>
      <c r="R979" s="125"/>
      <c r="S979" s="125"/>
      <c r="T979" s="125"/>
      <c r="U979" s="125"/>
      <c r="V979" s="125"/>
      <c r="W979" s="125"/>
      <c r="X979" s="126"/>
      <c r="AI979" s="122"/>
      <c r="BA979" s="63"/>
    </row>
    <row r="980" spans="1:53" s="61" customFormat="1">
      <c r="A980" s="150"/>
      <c r="B980" s="63"/>
      <c r="C980" s="63"/>
      <c r="D980" s="63"/>
      <c r="E980" s="128"/>
      <c r="F980" s="55"/>
      <c r="G980" s="55"/>
      <c r="Q980" s="122"/>
      <c r="R980" s="125"/>
      <c r="S980" s="125"/>
      <c r="T980" s="125"/>
      <c r="U980" s="125"/>
      <c r="V980" s="125"/>
      <c r="W980" s="125"/>
      <c r="X980" s="126"/>
      <c r="AI980" s="122"/>
      <c r="BA980" s="63"/>
    </row>
    <row r="981" spans="1:53" s="61" customFormat="1">
      <c r="A981" s="150"/>
      <c r="B981" s="63"/>
      <c r="C981" s="63"/>
      <c r="D981" s="63"/>
      <c r="E981" s="128"/>
      <c r="F981" s="55"/>
      <c r="G981" s="55"/>
      <c r="Q981" s="122"/>
      <c r="R981" s="125"/>
      <c r="S981" s="125"/>
      <c r="T981" s="125"/>
      <c r="U981" s="125"/>
      <c r="V981" s="125"/>
      <c r="W981" s="125"/>
      <c r="X981" s="126"/>
      <c r="AI981" s="122"/>
      <c r="BA981" s="63"/>
    </row>
    <row r="982" spans="1:53" s="61" customFormat="1">
      <c r="A982" s="150"/>
      <c r="B982" s="63"/>
      <c r="C982" s="63"/>
      <c r="D982" s="63"/>
      <c r="E982" s="128"/>
      <c r="F982" s="55"/>
      <c r="G982" s="55"/>
      <c r="Q982" s="122"/>
      <c r="R982" s="125"/>
      <c r="S982" s="125"/>
      <c r="T982" s="125"/>
      <c r="U982" s="125"/>
      <c r="V982" s="125"/>
      <c r="W982" s="125"/>
      <c r="X982" s="126"/>
      <c r="AI982" s="122"/>
      <c r="BA982" s="63"/>
    </row>
    <row r="983" spans="1:53" s="61" customFormat="1">
      <c r="A983" s="150"/>
      <c r="B983" s="63"/>
      <c r="C983" s="63"/>
      <c r="D983" s="63"/>
      <c r="E983" s="128"/>
      <c r="F983" s="55"/>
      <c r="G983" s="55"/>
      <c r="Q983" s="122"/>
      <c r="R983" s="125"/>
      <c r="S983" s="125"/>
      <c r="T983" s="125"/>
      <c r="U983" s="125"/>
      <c r="V983" s="125"/>
      <c r="W983" s="125"/>
      <c r="X983" s="126"/>
      <c r="AI983" s="122"/>
      <c r="BA983" s="63"/>
    </row>
    <row r="984" spans="1:53" s="61" customFormat="1">
      <c r="A984" s="150"/>
      <c r="B984" s="63"/>
      <c r="C984" s="63"/>
      <c r="D984" s="63"/>
      <c r="E984" s="128"/>
      <c r="F984" s="55"/>
      <c r="G984" s="55"/>
      <c r="Q984" s="122"/>
      <c r="R984" s="125"/>
      <c r="S984" s="125"/>
      <c r="T984" s="125"/>
      <c r="U984" s="125"/>
      <c r="V984" s="125"/>
      <c r="W984" s="125"/>
      <c r="X984" s="126"/>
      <c r="AI984" s="122"/>
      <c r="BA984" s="63"/>
    </row>
    <row r="985" spans="1:53" s="61" customFormat="1">
      <c r="A985" s="150"/>
      <c r="B985" s="63"/>
      <c r="C985" s="63"/>
      <c r="D985" s="63"/>
      <c r="E985" s="128"/>
      <c r="F985" s="55"/>
      <c r="G985" s="55"/>
      <c r="Q985" s="122"/>
      <c r="R985" s="125"/>
      <c r="S985" s="125"/>
      <c r="T985" s="125"/>
      <c r="U985" s="125"/>
      <c r="V985" s="125"/>
      <c r="W985" s="125"/>
      <c r="X985" s="126"/>
      <c r="AI985" s="122"/>
      <c r="BA985" s="63"/>
    </row>
    <row r="986" spans="1:53" s="61" customFormat="1">
      <c r="A986" s="150"/>
      <c r="B986" s="63"/>
      <c r="C986" s="63"/>
      <c r="D986" s="63"/>
      <c r="E986" s="128"/>
      <c r="F986" s="55"/>
      <c r="G986" s="55"/>
      <c r="Q986" s="122"/>
      <c r="R986" s="125"/>
      <c r="S986" s="125"/>
      <c r="T986" s="125"/>
      <c r="U986" s="125"/>
      <c r="V986" s="125"/>
      <c r="W986" s="125"/>
      <c r="X986" s="126"/>
      <c r="AI986" s="122"/>
      <c r="BA986" s="63"/>
    </row>
    <row r="987" spans="1:53" s="61" customFormat="1">
      <c r="A987" s="150"/>
      <c r="B987" s="63"/>
      <c r="C987" s="63"/>
      <c r="D987" s="63"/>
      <c r="E987" s="128"/>
      <c r="F987" s="55"/>
      <c r="G987" s="55"/>
      <c r="Q987" s="122"/>
      <c r="R987" s="125"/>
      <c r="S987" s="125"/>
      <c r="T987" s="125"/>
      <c r="U987" s="125"/>
      <c r="V987" s="125"/>
      <c r="W987" s="125"/>
      <c r="X987" s="126"/>
      <c r="AI987" s="122"/>
      <c r="BA987" s="63"/>
    </row>
    <row r="988" spans="1:53" s="61" customFormat="1">
      <c r="A988" s="150"/>
      <c r="B988" s="63"/>
      <c r="C988" s="63"/>
      <c r="D988" s="63"/>
      <c r="E988" s="128"/>
      <c r="F988" s="55"/>
      <c r="G988" s="55"/>
      <c r="Q988" s="122"/>
      <c r="R988" s="125"/>
      <c r="S988" s="125"/>
      <c r="T988" s="125"/>
      <c r="U988" s="125"/>
      <c r="V988" s="125"/>
      <c r="W988" s="125"/>
      <c r="X988" s="126"/>
      <c r="AI988" s="122"/>
      <c r="BA988" s="63"/>
    </row>
    <row r="989" spans="1:53" s="61" customFormat="1">
      <c r="A989" s="150"/>
      <c r="B989" s="63"/>
      <c r="C989" s="63"/>
      <c r="D989" s="63"/>
      <c r="E989" s="128"/>
      <c r="F989" s="55"/>
      <c r="G989" s="55"/>
      <c r="Q989" s="122"/>
      <c r="R989" s="125"/>
      <c r="S989" s="125"/>
      <c r="T989" s="125"/>
      <c r="U989" s="125"/>
      <c r="V989" s="125"/>
      <c r="W989" s="125"/>
      <c r="X989" s="126"/>
      <c r="AI989" s="122"/>
      <c r="BA989" s="63"/>
    </row>
    <row r="990" spans="1:53" s="61" customFormat="1">
      <c r="A990" s="150"/>
      <c r="B990" s="63"/>
      <c r="C990" s="63"/>
      <c r="D990" s="63"/>
      <c r="E990" s="128"/>
      <c r="F990" s="55"/>
      <c r="G990" s="55"/>
      <c r="Q990" s="122"/>
      <c r="R990" s="125"/>
      <c r="S990" s="125"/>
      <c r="T990" s="125"/>
      <c r="U990" s="125"/>
      <c r="V990" s="125"/>
      <c r="W990" s="125"/>
      <c r="X990" s="126"/>
      <c r="AI990" s="122"/>
      <c r="BA990" s="63"/>
    </row>
    <row r="991" spans="1:53" s="61" customFormat="1">
      <c r="A991" s="150"/>
      <c r="B991" s="63"/>
      <c r="C991" s="63"/>
      <c r="D991" s="63"/>
      <c r="E991" s="128"/>
      <c r="F991" s="55"/>
      <c r="G991" s="55"/>
      <c r="Q991" s="122"/>
      <c r="R991" s="125"/>
      <c r="S991" s="125"/>
      <c r="T991" s="125"/>
      <c r="U991" s="125"/>
      <c r="V991" s="125"/>
      <c r="W991" s="125"/>
      <c r="X991" s="126"/>
      <c r="AI991" s="122"/>
      <c r="BA991" s="63"/>
    </row>
    <row r="992" spans="1:53" s="61" customFormat="1">
      <c r="A992" s="150"/>
      <c r="B992" s="63"/>
      <c r="C992" s="63"/>
      <c r="D992" s="63"/>
      <c r="E992" s="128"/>
      <c r="F992" s="55"/>
      <c r="G992" s="55"/>
      <c r="Q992" s="122"/>
      <c r="R992" s="125"/>
      <c r="S992" s="125"/>
      <c r="T992" s="125"/>
      <c r="U992" s="125"/>
      <c r="V992" s="125"/>
      <c r="W992" s="125"/>
      <c r="X992" s="126"/>
      <c r="AI992" s="122"/>
      <c r="BA992" s="63"/>
    </row>
    <row r="993" spans="1:53" s="61" customFormat="1">
      <c r="A993" s="150"/>
      <c r="B993" s="63"/>
      <c r="C993" s="63"/>
      <c r="D993" s="63"/>
      <c r="E993" s="128"/>
      <c r="F993" s="55"/>
      <c r="G993" s="55"/>
      <c r="Q993" s="122"/>
      <c r="R993" s="125"/>
      <c r="S993" s="125"/>
      <c r="T993" s="125"/>
      <c r="U993" s="125"/>
      <c r="V993" s="125"/>
      <c r="W993" s="125"/>
      <c r="X993" s="126"/>
      <c r="AI993" s="122"/>
      <c r="BA993" s="63"/>
    </row>
    <row r="994" spans="1:53" s="61" customFormat="1">
      <c r="A994" s="150"/>
      <c r="B994" s="63"/>
      <c r="C994" s="63"/>
      <c r="D994" s="63"/>
      <c r="E994" s="128"/>
      <c r="F994" s="55"/>
      <c r="G994" s="55"/>
      <c r="Q994" s="122"/>
      <c r="R994" s="125"/>
      <c r="S994" s="125"/>
      <c r="T994" s="125"/>
      <c r="U994" s="125"/>
      <c r="V994" s="125"/>
      <c r="W994" s="125"/>
      <c r="X994" s="126"/>
      <c r="AI994" s="122"/>
      <c r="BA994" s="63"/>
    </row>
    <row r="995" spans="1:53" s="61" customFormat="1">
      <c r="A995" s="150"/>
      <c r="B995" s="63"/>
      <c r="C995" s="63"/>
      <c r="D995" s="63"/>
      <c r="E995" s="128"/>
      <c r="F995" s="55"/>
      <c r="G995" s="55"/>
      <c r="Q995" s="122"/>
      <c r="R995" s="125"/>
      <c r="S995" s="125"/>
      <c r="T995" s="125"/>
      <c r="U995" s="125"/>
      <c r="V995" s="125"/>
      <c r="W995" s="125"/>
      <c r="X995" s="126"/>
      <c r="AI995" s="122"/>
      <c r="BA995" s="63"/>
    </row>
    <row r="996" spans="1:53" s="61" customFormat="1">
      <c r="A996" s="150"/>
      <c r="B996" s="63"/>
      <c r="C996" s="63"/>
      <c r="D996" s="63"/>
      <c r="E996" s="128"/>
      <c r="F996" s="55"/>
      <c r="G996" s="55"/>
      <c r="Q996" s="122"/>
      <c r="R996" s="125"/>
      <c r="S996" s="125"/>
      <c r="T996" s="125"/>
      <c r="U996" s="125"/>
      <c r="V996" s="125"/>
      <c r="W996" s="125"/>
      <c r="X996" s="126"/>
      <c r="AI996" s="122"/>
      <c r="BA996" s="63"/>
    </row>
    <row r="997" spans="1:53" s="61" customFormat="1">
      <c r="A997" s="150"/>
      <c r="B997" s="63"/>
      <c r="C997" s="63"/>
      <c r="D997" s="63"/>
      <c r="E997" s="128"/>
      <c r="F997" s="55"/>
      <c r="G997" s="55"/>
      <c r="Q997" s="122"/>
      <c r="R997" s="125"/>
      <c r="S997" s="125"/>
      <c r="T997" s="125"/>
      <c r="U997" s="125"/>
      <c r="V997" s="125"/>
      <c r="W997" s="125"/>
      <c r="X997" s="126"/>
      <c r="AI997" s="122"/>
      <c r="BA997" s="63"/>
    </row>
    <row r="998" spans="1:53" s="61" customFormat="1">
      <c r="A998" s="150"/>
      <c r="B998" s="63"/>
      <c r="C998" s="63"/>
      <c r="D998" s="63"/>
      <c r="E998" s="128"/>
      <c r="F998" s="55"/>
      <c r="G998" s="55"/>
      <c r="Q998" s="122"/>
      <c r="R998" s="125"/>
      <c r="S998" s="125"/>
      <c r="T998" s="125"/>
      <c r="U998" s="125"/>
      <c r="V998" s="125"/>
      <c r="W998" s="125"/>
      <c r="X998" s="126"/>
      <c r="AI998" s="122"/>
      <c r="BA998" s="63"/>
    </row>
    <row r="999" spans="1:53" s="61" customFormat="1">
      <c r="A999" s="150"/>
      <c r="B999" s="63"/>
      <c r="C999" s="63"/>
      <c r="D999" s="63"/>
      <c r="E999" s="128"/>
      <c r="F999" s="55"/>
      <c r="G999" s="55"/>
      <c r="Q999" s="122"/>
      <c r="R999" s="125"/>
      <c r="S999" s="125"/>
      <c r="T999" s="125"/>
      <c r="U999" s="125"/>
      <c r="V999" s="125"/>
      <c r="W999" s="125"/>
      <c r="X999" s="126"/>
      <c r="AI999" s="122"/>
      <c r="BA999" s="63"/>
    </row>
    <row r="1000" spans="1:53" s="61" customFormat="1">
      <c r="A1000" s="150"/>
      <c r="B1000" s="63"/>
      <c r="C1000" s="63"/>
      <c r="D1000" s="63"/>
      <c r="E1000" s="128"/>
      <c r="F1000" s="55"/>
      <c r="G1000" s="55"/>
      <c r="Q1000" s="122"/>
      <c r="R1000" s="125"/>
      <c r="S1000" s="125"/>
      <c r="T1000" s="125"/>
      <c r="U1000" s="125"/>
      <c r="V1000" s="125"/>
      <c r="W1000" s="125"/>
      <c r="X1000" s="126"/>
      <c r="AI1000" s="122"/>
      <c r="BA1000" s="63"/>
    </row>
    <row r="1001" spans="1:53" s="61" customFormat="1">
      <c r="A1001" s="150"/>
      <c r="B1001" s="63"/>
      <c r="C1001" s="63"/>
      <c r="D1001" s="63"/>
      <c r="E1001" s="128"/>
      <c r="F1001" s="55"/>
      <c r="G1001" s="55"/>
      <c r="Q1001" s="122"/>
      <c r="R1001" s="125"/>
      <c r="S1001" s="125"/>
      <c r="T1001" s="125"/>
      <c r="U1001" s="125"/>
      <c r="V1001" s="125"/>
      <c r="W1001" s="125"/>
      <c r="X1001" s="126"/>
      <c r="AI1001" s="122"/>
      <c r="BA1001" s="63"/>
    </row>
    <row r="1002" spans="1:53" s="61" customFormat="1">
      <c r="A1002" s="150"/>
      <c r="B1002" s="63"/>
      <c r="C1002" s="63"/>
      <c r="D1002" s="63"/>
      <c r="E1002" s="128"/>
      <c r="F1002" s="55"/>
      <c r="G1002" s="55"/>
      <c r="Q1002" s="122"/>
      <c r="R1002" s="125"/>
      <c r="S1002" s="125"/>
      <c r="T1002" s="125"/>
      <c r="U1002" s="125"/>
      <c r="V1002" s="125"/>
      <c r="W1002" s="125"/>
      <c r="X1002" s="126"/>
      <c r="AI1002" s="122"/>
      <c r="BA1002" s="63"/>
    </row>
    <row r="1003" spans="1:53" s="61" customFormat="1">
      <c r="A1003" s="150"/>
      <c r="B1003" s="63"/>
      <c r="C1003" s="63"/>
      <c r="D1003" s="63"/>
      <c r="E1003" s="128"/>
      <c r="F1003" s="55"/>
      <c r="G1003" s="55"/>
      <c r="Q1003" s="122"/>
      <c r="R1003" s="125"/>
      <c r="S1003" s="125"/>
      <c r="T1003" s="125"/>
      <c r="U1003" s="125"/>
      <c r="V1003" s="125"/>
      <c r="W1003" s="125"/>
      <c r="X1003" s="126"/>
      <c r="AI1003" s="122"/>
      <c r="BA1003" s="63"/>
    </row>
    <row r="1004" spans="1:53" s="61" customFormat="1">
      <c r="A1004" s="150"/>
      <c r="B1004" s="63"/>
      <c r="C1004" s="63"/>
      <c r="D1004" s="63"/>
      <c r="E1004" s="128"/>
      <c r="F1004" s="55"/>
      <c r="G1004" s="55"/>
      <c r="Q1004" s="122"/>
      <c r="R1004" s="125"/>
      <c r="S1004" s="125"/>
      <c r="T1004" s="125"/>
      <c r="U1004" s="125"/>
      <c r="V1004" s="125"/>
      <c r="W1004" s="125"/>
      <c r="X1004" s="126"/>
      <c r="AI1004" s="122"/>
      <c r="BA1004" s="63"/>
    </row>
    <row r="1005" spans="1:53" s="61" customFormat="1">
      <c r="A1005" s="150"/>
      <c r="B1005" s="63"/>
      <c r="C1005" s="63"/>
      <c r="D1005" s="63"/>
      <c r="E1005" s="128"/>
      <c r="F1005" s="55"/>
      <c r="G1005" s="55"/>
      <c r="Q1005" s="122"/>
      <c r="R1005" s="125"/>
      <c r="S1005" s="125"/>
      <c r="T1005" s="125"/>
      <c r="U1005" s="125"/>
      <c r="V1005" s="125"/>
      <c r="W1005" s="125"/>
      <c r="X1005" s="126"/>
      <c r="AI1005" s="122"/>
      <c r="BA1005" s="63"/>
    </row>
    <row r="1006" spans="1:53" s="61" customFormat="1">
      <c r="A1006" s="150"/>
      <c r="B1006" s="63"/>
      <c r="C1006" s="63"/>
      <c r="D1006" s="63"/>
      <c r="E1006" s="128"/>
      <c r="F1006" s="55"/>
      <c r="G1006" s="55"/>
      <c r="Q1006" s="122"/>
      <c r="R1006" s="125"/>
      <c r="S1006" s="125"/>
      <c r="T1006" s="125"/>
      <c r="U1006" s="125"/>
      <c r="V1006" s="125"/>
      <c r="W1006" s="125"/>
      <c r="X1006" s="126"/>
      <c r="AI1006" s="122"/>
      <c r="BA1006" s="63"/>
    </row>
    <row r="1007" spans="1:53" s="61" customFormat="1">
      <c r="A1007" s="150"/>
      <c r="B1007" s="63"/>
      <c r="C1007" s="63"/>
      <c r="D1007" s="63"/>
      <c r="E1007" s="128"/>
      <c r="F1007" s="55"/>
      <c r="G1007" s="55"/>
      <c r="Q1007" s="122"/>
      <c r="R1007" s="125"/>
      <c r="S1007" s="125"/>
      <c r="T1007" s="125"/>
      <c r="U1007" s="125"/>
      <c r="V1007" s="125"/>
      <c r="W1007" s="125"/>
      <c r="X1007" s="126"/>
      <c r="AI1007" s="122"/>
      <c r="BA1007" s="63"/>
    </row>
    <row r="1008" spans="1:53" s="61" customFormat="1">
      <c r="A1008" s="150"/>
      <c r="B1008" s="63"/>
      <c r="C1008" s="63"/>
      <c r="D1008" s="63"/>
      <c r="E1008" s="128"/>
      <c r="F1008" s="55"/>
      <c r="G1008" s="55"/>
      <c r="Q1008" s="122"/>
      <c r="R1008" s="125"/>
      <c r="S1008" s="125"/>
      <c r="T1008" s="125"/>
      <c r="U1008" s="125"/>
      <c r="V1008" s="125"/>
      <c r="W1008" s="125"/>
      <c r="X1008" s="126"/>
      <c r="AI1008" s="122"/>
      <c r="BA1008" s="63"/>
    </row>
    <row r="1009" spans="1:53" s="61" customFormat="1">
      <c r="A1009" s="150"/>
      <c r="B1009" s="63"/>
      <c r="C1009" s="63"/>
      <c r="D1009" s="63"/>
      <c r="E1009" s="128"/>
      <c r="F1009" s="55"/>
      <c r="G1009" s="55"/>
      <c r="Q1009" s="122"/>
      <c r="R1009" s="125"/>
      <c r="S1009" s="125"/>
      <c r="T1009" s="125"/>
      <c r="U1009" s="125"/>
      <c r="V1009" s="125"/>
      <c r="W1009" s="125"/>
      <c r="X1009" s="126"/>
      <c r="AI1009" s="122"/>
      <c r="BA1009" s="63"/>
    </row>
    <row r="1010" spans="1:53" s="61" customFormat="1">
      <c r="A1010" s="150"/>
      <c r="B1010" s="63"/>
      <c r="C1010" s="63"/>
      <c r="D1010" s="63"/>
      <c r="E1010" s="128"/>
      <c r="F1010" s="55"/>
      <c r="G1010" s="55"/>
      <c r="Q1010" s="122"/>
      <c r="R1010" s="125"/>
      <c r="S1010" s="125"/>
      <c r="T1010" s="125"/>
      <c r="U1010" s="125"/>
      <c r="V1010" s="125"/>
      <c r="W1010" s="125"/>
      <c r="X1010" s="126"/>
      <c r="AI1010" s="122"/>
      <c r="BA1010" s="63"/>
    </row>
    <row r="1011" spans="1:53" s="61" customFormat="1">
      <c r="A1011" s="150"/>
      <c r="B1011" s="63"/>
      <c r="C1011" s="63"/>
      <c r="D1011" s="63"/>
      <c r="E1011" s="128"/>
      <c r="F1011" s="55"/>
      <c r="G1011" s="55"/>
      <c r="Q1011" s="122"/>
      <c r="R1011" s="125"/>
      <c r="S1011" s="125"/>
      <c r="T1011" s="125"/>
      <c r="U1011" s="125"/>
      <c r="V1011" s="125"/>
      <c r="W1011" s="125"/>
      <c r="X1011" s="126"/>
      <c r="AI1011" s="122"/>
      <c r="BA1011" s="63"/>
    </row>
    <row r="1012" spans="1:53" s="61" customFormat="1">
      <c r="A1012" s="150"/>
      <c r="B1012" s="63"/>
      <c r="C1012" s="63"/>
      <c r="D1012" s="63"/>
      <c r="E1012" s="128"/>
      <c r="F1012" s="55"/>
      <c r="G1012" s="55"/>
      <c r="Q1012" s="122"/>
      <c r="R1012" s="125"/>
      <c r="S1012" s="125"/>
      <c r="T1012" s="125"/>
      <c r="U1012" s="125"/>
      <c r="V1012" s="125"/>
      <c r="W1012" s="125"/>
      <c r="X1012" s="126"/>
      <c r="AI1012" s="122"/>
      <c r="BA1012" s="63"/>
    </row>
    <row r="1013" spans="1:53" s="61" customFormat="1">
      <c r="A1013" s="150"/>
      <c r="B1013" s="63"/>
      <c r="C1013" s="63"/>
      <c r="D1013" s="63"/>
      <c r="E1013" s="128"/>
      <c r="F1013" s="55"/>
      <c r="G1013" s="55"/>
      <c r="Q1013" s="122"/>
      <c r="R1013" s="125"/>
      <c r="S1013" s="125"/>
      <c r="T1013" s="125"/>
      <c r="U1013" s="125"/>
      <c r="V1013" s="125"/>
      <c r="W1013" s="125"/>
      <c r="X1013" s="126"/>
      <c r="AI1013" s="122"/>
      <c r="BA1013" s="63"/>
    </row>
    <row r="1014" spans="1:53" s="61" customFormat="1">
      <c r="A1014" s="150"/>
      <c r="B1014" s="63"/>
      <c r="C1014" s="63"/>
      <c r="D1014" s="63"/>
      <c r="E1014" s="128"/>
      <c r="F1014" s="55"/>
      <c r="G1014" s="55"/>
      <c r="Q1014" s="122"/>
      <c r="R1014" s="125"/>
      <c r="S1014" s="125"/>
      <c r="T1014" s="125"/>
      <c r="U1014" s="125"/>
      <c r="V1014" s="125"/>
      <c r="W1014" s="125"/>
      <c r="X1014" s="126"/>
      <c r="AI1014" s="122"/>
      <c r="BA1014" s="63"/>
    </row>
    <row r="1015" spans="1:53" s="61" customFormat="1">
      <c r="A1015" s="150"/>
      <c r="B1015" s="63"/>
      <c r="C1015" s="63"/>
      <c r="D1015" s="63"/>
      <c r="E1015" s="128"/>
      <c r="F1015" s="55"/>
      <c r="G1015" s="55"/>
      <c r="Q1015" s="122"/>
      <c r="R1015" s="125"/>
      <c r="S1015" s="125"/>
      <c r="T1015" s="125"/>
      <c r="U1015" s="125"/>
      <c r="V1015" s="125"/>
      <c r="W1015" s="125"/>
      <c r="X1015" s="126"/>
      <c r="AI1015" s="122"/>
      <c r="BA1015" s="63"/>
    </row>
    <row r="1016" spans="1:53" s="61" customFormat="1">
      <c r="A1016" s="150"/>
      <c r="B1016" s="63"/>
      <c r="C1016" s="63"/>
      <c r="D1016" s="63"/>
      <c r="E1016" s="128"/>
      <c r="F1016" s="55"/>
      <c r="G1016" s="55"/>
      <c r="Q1016" s="122"/>
      <c r="R1016" s="125"/>
      <c r="S1016" s="125"/>
      <c r="T1016" s="125"/>
      <c r="U1016" s="125"/>
      <c r="V1016" s="125"/>
      <c r="W1016" s="125"/>
      <c r="X1016" s="126"/>
      <c r="AI1016" s="122"/>
      <c r="BA1016" s="63"/>
    </row>
    <row r="1017" spans="1:53" s="61" customFormat="1">
      <c r="A1017" s="150"/>
      <c r="B1017" s="63"/>
      <c r="C1017" s="63"/>
      <c r="D1017" s="63"/>
      <c r="E1017" s="128"/>
      <c r="F1017" s="55"/>
      <c r="G1017" s="55"/>
      <c r="Q1017" s="122"/>
      <c r="R1017" s="125"/>
      <c r="S1017" s="125"/>
      <c r="T1017" s="125"/>
      <c r="U1017" s="125"/>
      <c r="V1017" s="125"/>
      <c r="W1017" s="125"/>
      <c r="X1017" s="126"/>
      <c r="AI1017" s="122"/>
      <c r="BA1017" s="63"/>
    </row>
    <row r="1018" spans="1:53" s="61" customFormat="1">
      <c r="A1018" s="150"/>
      <c r="B1018" s="63"/>
      <c r="C1018" s="63"/>
      <c r="D1018" s="63"/>
      <c r="E1018" s="128"/>
      <c r="F1018" s="55"/>
      <c r="G1018" s="55"/>
      <c r="Q1018" s="122"/>
      <c r="R1018" s="125"/>
      <c r="S1018" s="125"/>
      <c r="T1018" s="125"/>
      <c r="U1018" s="125"/>
      <c r="V1018" s="125"/>
      <c r="W1018" s="125"/>
      <c r="X1018" s="126"/>
      <c r="AI1018" s="122"/>
      <c r="BA1018" s="63"/>
    </row>
    <row r="1019" spans="1:53" s="61" customFormat="1">
      <c r="A1019" s="150"/>
      <c r="B1019" s="63"/>
      <c r="C1019" s="63"/>
      <c r="D1019" s="63"/>
      <c r="E1019" s="128"/>
      <c r="F1019" s="55"/>
      <c r="G1019" s="55"/>
      <c r="Q1019" s="122"/>
      <c r="R1019" s="125"/>
      <c r="S1019" s="125"/>
      <c r="T1019" s="125"/>
      <c r="U1019" s="125"/>
      <c r="V1019" s="125"/>
      <c r="W1019" s="125"/>
      <c r="X1019" s="126"/>
      <c r="AI1019" s="122"/>
      <c r="BA1019" s="63"/>
    </row>
    <row r="1020" spans="1:53" s="61" customFormat="1">
      <c r="A1020" s="150"/>
      <c r="B1020" s="63"/>
      <c r="C1020" s="63"/>
      <c r="D1020" s="63"/>
      <c r="E1020" s="128"/>
      <c r="F1020" s="55"/>
      <c r="G1020" s="55"/>
      <c r="Q1020" s="122"/>
      <c r="R1020" s="125"/>
      <c r="S1020" s="125"/>
      <c r="T1020" s="125"/>
      <c r="U1020" s="125"/>
      <c r="V1020" s="125"/>
      <c r="W1020" s="125"/>
      <c r="X1020" s="126"/>
      <c r="AI1020" s="122"/>
      <c r="BA1020" s="63"/>
    </row>
    <row r="1021" spans="1:53" s="61" customFormat="1">
      <c r="A1021" s="150"/>
      <c r="B1021" s="63"/>
      <c r="C1021" s="63"/>
      <c r="D1021" s="63"/>
      <c r="E1021" s="128"/>
      <c r="F1021" s="55"/>
      <c r="G1021" s="55"/>
      <c r="Q1021" s="122"/>
      <c r="R1021" s="125"/>
      <c r="S1021" s="125"/>
      <c r="T1021" s="125"/>
      <c r="U1021" s="125"/>
      <c r="V1021" s="125"/>
      <c r="W1021" s="125"/>
      <c r="X1021" s="126"/>
      <c r="AI1021" s="122"/>
      <c r="BA1021" s="63"/>
    </row>
    <row r="1022" spans="1:53" s="61" customFormat="1">
      <c r="A1022" s="150"/>
      <c r="B1022" s="63"/>
      <c r="C1022" s="63"/>
      <c r="D1022" s="63"/>
      <c r="E1022" s="128"/>
      <c r="F1022" s="55"/>
      <c r="G1022" s="55"/>
      <c r="Q1022" s="122"/>
      <c r="R1022" s="125"/>
      <c r="S1022" s="125"/>
      <c r="T1022" s="125"/>
      <c r="U1022" s="125"/>
      <c r="V1022" s="125"/>
      <c r="W1022" s="125"/>
      <c r="X1022" s="126"/>
      <c r="AI1022" s="122"/>
      <c r="BA1022" s="63"/>
    </row>
    <row r="1023" spans="1:53" s="61" customFormat="1">
      <c r="A1023" s="150"/>
      <c r="B1023" s="63"/>
      <c r="C1023" s="63"/>
      <c r="D1023" s="63"/>
      <c r="E1023" s="128"/>
      <c r="F1023" s="55"/>
      <c r="G1023" s="55"/>
      <c r="Q1023" s="122"/>
      <c r="R1023" s="125"/>
      <c r="S1023" s="125"/>
      <c r="T1023" s="125"/>
      <c r="U1023" s="125"/>
      <c r="V1023" s="125"/>
      <c r="W1023" s="125"/>
      <c r="X1023" s="126"/>
      <c r="AI1023" s="122"/>
      <c r="BA1023" s="63"/>
    </row>
    <row r="1024" spans="1:53" s="61" customFormat="1">
      <c r="A1024" s="150"/>
      <c r="B1024" s="63"/>
      <c r="C1024" s="63"/>
      <c r="D1024" s="63"/>
      <c r="E1024" s="128"/>
      <c r="F1024" s="55"/>
      <c r="G1024" s="55"/>
      <c r="Q1024" s="122"/>
      <c r="R1024" s="125"/>
      <c r="S1024" s="125"/>
      <c r="T1024" s="125"/>
      <c r="U1024" s="125"/>
      <c r="V1024" s="125"/>
      <c r="W1024" s="125"/>
      <c r="X1024" s="126"/>
      <c r="AI1024" s="122"/>
      <c r="BA1024" s="63"/>
    </row>
    <row r="1025" spans="1:53" s="61" customFormat="1">
      <c r="A1025" s="150"/>
      <c r="B1025" s="63"/>
      <c r="C1025" s="63"/>
      <c r="D1025" s="63"/>
      <c r="E1025" s="128"/>
      <c r="F1025" s="55"/>
      <c r="G1025" s="55"/>
      <c r="Q1025" s="122"/>
      <c r="R1025" s="125"/>
      <c r="S1025" s="125"/>
      <c r="T1025" s="125"/>
      <c r="U1025" s="125"/>
      <c r="V1025" s="125"/>
      <c r="W1025" s="125"/>
      <c r="X1025" s="126"/>
      <c r="AI1025" s="122"/>
      <c r="BA1025" s="63"/>
    </row>
    <row r="1026" spans="1:53" s="61" customFormat="1">
      <c r="A1026" s="150"/>
      <c r="B1026" s="63"/>
      <c r="C1026" s="63"/>
      <c r="D1026" s="63"/>
      <c r="E1026" s="128"/>
      <c r="F1026" s="55"/>
      <c r="G1026" s="55"/>
      <c r="Q1026" s="122"/>
      <c r="R1026" s="125"/>
      <c r="S1026" s="125"/>
      <c r="T1026" s="125"/>
      <c r="U1026" s="125"/>
      <c r="V1026" s="125"/>
      <c r="W1026" s="125"/>
      <c r="X1026" s="126"/>
      <c r="AI1026" s="122"/>
      <c r="BA1026" s="63"/>
    </row>
    <row r="1027" spans="1:53" s="61" customFormat="1">
      <c r="A1027" s="150"/>
      <c r="B1027" s="63"/>
      <c r="C1027" s="63"/>
      <c r="D1027" s="63"/>
      <c r="E1027" s="128"/>
      <c r="F1027" s="55"/>
      <c r="G1027" s="55"/>
      <c r="Q1027" s="122"/>
      <c r="R1027" s="125"/>
      <c r="S1027" s="125"/>
      <c r="T1027" s="125"/>
      <c r="U1027" s="125"/>
      <c r="V1027" s="125"/>
      <c r="W1027" s="125"/>
      <c r="X1027" s="126"/>
      <c r="AI1027" s="122"/>
      <c r="BA1027" s="63"/>
    </row>
    <row r="1028" spans="1:53" s="61" customFormat="1">
      <c r="A1028" s="150"/>
      <c r="B1028" s="63"/>
      <c r="C1028" s="63"/>
      <c r="D1028" s="63"/>
      <c r="E1028" s="128"/>
      <c r="F1028" s="55"/>
      <c r="G1028" s="55"/>
      <c r="Q1028" s="122"/>
      <c r="R1028" s="125"/>
      <c r="S1028" s="125"/>
      <c r="T1028" s="125"/>
      <c r="U1028" s="125"/>
      <c r="V1028" s="125"/>
      <c r="W1028" s="125"/>
      <c r="X1028" s="126"/>
      <c r="AI1028" s="122"/>
      <c r="BA1028" s="63"/>
    </row>
    <row r="1029" spans="1:53" s="61" customFormat="1">
      <c r="A1029" s="150"/>
      <c r="B1029" s="63"/>
      <c r="C1029" s="63"/>
      <c r="D1029" s="63"/>
      <c r="E1029" s="128"/>
      <c r="F1029" s="55"/>
      <c r="G1029" s="55"/>
      <c r="Q1029" s="122"/>
      <c r="R1029" s="125"/>
      <c r="S1029" s="125"/>
      <c r="T1029" s="125"/>
      <c r="U1029" s="125"/>
      <c r="V1029" s="125"/>
      <c r="W1029" s="125"/>
      <c r="X1029" s="126"/>
      <c r="AI1029" s="122"/>
      <c r="BA1029" s="63"/>
    </row>
    <row r="1030" spans="1:53" s="61" customFormat="1">
      <c r="A1030" s="150"/>
      <c r="B1030" s="63"/>
      <c r="C1030" s="63"/>
      <c r="D1030" s="63"/>
      <c r="E1030" s="128"/>
      <c r="F1030" s="55"/>
      <c r="G1030" s="55"/>
      <c r="Q1030" s="122"/>
      <c r="R1030" s="125"/>
      <c r="S1030" s="125"/>
      <c r="T1030" s="125"/>
      <c r="U1030" s="125"/>
      <c r="V1030" s="125"/>
      <c r="W1030" s="125"/>
      <c r="X1030" s="126"/>
      <c r="AI1030" s="122"/>
      <c r="BA1030" s="63"/>
    </row>
    <row r="1031" spans="1:53" s="61" customFormat="1">
      <c r="A1031" s="150"/>
      <c r="B1031" s="63"/>
      <c r="C1031" s="63"/>
      <c r="D1031" s="63"/>
      <c r="E1031" s="128"/>
      <c r="F1031" s="55"/>
      <c r="G1031" s="55"/>
      <c r="Q1031" s="122"/>
      <c r="R1031" s="125"/>
      <c r="S1031" s="125"/>
      <c r="T1031" s="125"/>
      <c r="U1031" s="125"/>
      <c r="V1031" s="125"/>
      <c r="W1031" s="125"/>
      <c r="X1031" s="126"/>
      <c r="AI1031" s="122"/>
      <c r="BA1031" s="63"/>
    </row>
    <row r="1032" spans="1:53" s="61" customFormat="1">
      <c r="A1032" s="150"/>
      <c r="B1032" s="63"/>
      <c r="C1032" s="63"/>
      <c r="D1032" s="63"/>
      <c r="E1032" s="128"/>
      <c r="F1032" s="55"/>
      <c r="G1032" s="55"/>
      <c r="Q1032" s="122"/>
      <c r="R1032" s="125"/>
      <c r="S1032" s="125"/>
      <c r="T1032" s="125"/>
      <c r="U1032" s="125"/>
      <c r="V1032" s="125"/>
      <c r="W1032" s="125"/>
      <c r="X1032" s="126"/>
      <c r="AI1032" s="122"/>
      <c r="BA1032" s="63"/>
    </row>
    <row r="1033" spans="1:53" s="61" customFormat="1">
      <c r="A1033" s="150"/>
      <c r="B1033" s="63"/>
      <c r="C1033" s="63"/>
      <c r="D1033" s="63"/>
      <c r="E1033" s="128"/>
      <c r="F1033" s="55"/>
      <c r="G1033" s="55"/>
      <c r="Q1033" s="122"/>
      <c r="R1033" s="125"/>
      <c r="S1033" s="125"/>
      <c r="T1033" s="125"/>
      <c r="U1033" s="125"/>
      <c r="V1033" s="125"/>
      <c r="W1033" s="125"/>
      <c r="X1033" s="126"/>
      <c r="AI1033" s="122"/>
      <c r="BA1033" s="63"/>
    </row>
    <row r="1034" spans="1:53" s="61" customFormat="1">
      <c r="A1034" s="150"/>
      <c r="B1034" s="63"/>
      <c r="C1034" s="63"/>
      <c r="D1034" s="63"/>
      <c r="E1034" s="128"/>
      <c r="F1034" s="55"/>
      <c r="G1034" s="55"/>
      <c r="Q1034" s="122"/>
      <c r="R1034" s="125"/>
      <c r="S1034" s="125"/>
      <c r="T1034" s="125"/>
      <c r="U1034" s="125"/>
      <c r="V1034" s="125"/>
      <c r="W1034" s="125"/>
      <c r="X1034" s="126"/>
      <c r="AI1034" s="122"/>
      <c r="BA1034" s="63"/>
    </row>
    <row r="1035" spans="1:53" s="61" customFormat="1">
      <c r="A1035" s="150"/>
      <c r="B1035" s="63"/>
      <c r="C1035" s="63"/>
      <c r="D1035" s="63"/>
      <c r="E1035" s="128"/>
      <c r="F1035" s="55"/>
      <c r="G1035" s="55"/>
      <c r="Q1035" s="122"/>
      <c r="R1035" s="125"/>
      <c r="S1035" s="125"/>
      <c r="T1035" s="125"/>
      <c r="U1035" s="125"/>
      <c r="V1035" s="125"/>
      <c r="W1035" s="125"/>
      <c r="X1035" s="126"/>
      <c r="AI1035" s="122"/>
      <c r="BA1035" s="63"/>
    </row>
    <row r="1036" spans="1:53" s="61" customFormat="1">
      <c r="A1036" s="150"/>
      <c r="B1036" s="63"/>
      <c r="C1036" s="63"/>
      <c r="D1036" s="63"/>
      <c r="E1036" s="128"/>
      <c r="F1036" s="55"/>
      <c r="G1036" s="55"/>
      <c r="Q1036" s="122"/>
      <c r="R1036" s="125"/>
      <c r="S1036" s="125"/>
      <c r="T1036" s="125"/>
      <c r="U1036" s="125"/>
      <c r="V1036" s="125"/>
      <c r="W1036" s="125"/>
      <c r="X1036" s="126"/>
      <c r="AI1036" s="122"/>
      <c r="BA1036" s="63"/>
    </row>
    <row r="1037" spans="1:53" s="61" customFormat="1">
      <c r="A1037" s="150"/>
      <c r="B1037" s="63"/>
      <c r="C1037" s="63"/>
      <c r="D1037" s="63"/>
      <c r="E1037" s="128"/>
      <c r="F1037" s="55"/>
      <c r="G1037" s="55"/>
      <c r="Q1037" s="122"/>
      <c r="R1037" s="125"/>
      <c r="S1037" s="125"/>
      <c r="T1037" s="125"/>
      <c r="U1037" s="125"/>
      <c r="V1037" s="125"/>
      <c r="W1037" s="125"/>
      <c r="X1037" s="126"/>
      <c r="AI1037" s="122"/>
      <c r="BA1037" s="63"/>
    </row>
    <row r="1038" spans="1:53" s="61" customFormat="1">
      <c r="A1038" s="150"/>
      <c r="B1038" s="63"/>
      <c r="C1038" s="63"/>
      <c r="D1038" s="63"/>
      <c r="E1038" s="128"/>
      <c r="F1038" s="55"/>
      <c r="G1038" s="55"/>
      <c r="Q1038" s="122"/>
      <c r="R1038" s="125"/>
      <c r="S1038" s="125"/>
      <c r="T1038" s="125"/>
      <c r="U1038" s="125"/>
      <c r="V1038" s="125"/>
      <c r="W1038" s="125"/>
      <c r="X1038" s="126"/>
      <c r="AI1038" s="122"/>
      <c r="BA1038" s="63"/>
    </row>
    <row r="1039" spans="1:53" s="61" customFormat="1">
      <c r="A1039" s="150"/>
      <c r="B1039" s="63"/>
      <c r="C1039" s="63"/>
      <c r="D1039" s="63"/>
      <c r="E1039" s="128"/>
      <c r="F1039" s="55"/>
      <c r="G1039" s="55"/>
      <c r="Q1039" s="122"/>
      <c r="R1039" s="125"/>
      <c r="S1039" s="125"/>
      <c r="T1039" s="125"/>
      <c r="U1039" s="125"/>
      <c r="V1039" s="125"/>
      <c r="W1039" s="125"/>
      <c r="X1039" s="126"/>
      <c r="AI1039" s="122"/>
      <c r="BA1039" s="63"/>
    </row>
    <row r="1040" spans="1:53" s="61" customFormat="1">
      <c r="A1040" s="150"/>
      <c r="B1040" s="63"/>
      <c r="C1040" s="63"/>
      <c r="D1040" s="63"/>
      <c r="E1040" s="128"/>
      <c r="F1040" s="55"/>
      <c r="G1040" s="55"/>
      <c r="Q1040" s="122"/>
      <c r="R1040" s="125"/>
      <c r="S1040" s="125"/>
      <c r="T1040" s="125"/>
      <c r="U1040" s="125"/>
      <c r="V1040" s="125"/>
      <c r="W1040" s="125"/>
      <c r="X1040" s="126"/>
      <c r="AI1040" s="122"/>
      <c r="BA1040" s="63"/>
    </row>
    <row r="1041" spans="1:53" s="61" customFormat="1">
      <c r="A1041" s="150"/>
      <c r="B1041" s="63"/>
      <c r="C1041" s="63"/>
      <c r="D1041" s="63"/>
      <c r="E1041" s="128"/>
      <c r="F1041" s="55"/>
      <c r="G1041" s="55"/>
      <c r="Q1041" s="122"/>
      <c r="R1041" s="125"/>
      <c r="S1041" s="125"/>
      <c r="T1041" s="125"/>
      <c r="U1041" s="125"/>
      <c r="V1041" s="125"/>
      <c r="W1041" s="125"/>
      <c r="X1041" s="126"/>
      <c r="AI1041" s="122"/>
      <c r="BA1041" s="63"/>
    </row>
    <row r="1042" spans="1:53" s="61" customFormat="1">
      <c r="A1042" s="150"/>
      <c r="B1042" s="63"/>
      <c r="C1042" s="63"/>
      <c r="D1042" s="63"/>
      <c r="E1042" s="128"/>
      <c r="F1042" s="55"/>
      <c r="G1042" s="55"/>
      <c r="Q1042" s="122"/>
      <c r="R1042" s="125"/>
      <c r="S1042" s="125"/>
      <c r="T1042" s="125"/>
      <c r="U1042" s="125"/>
      <c r="V1042" s="125"/>
      <c r="W1042" s="125"/>
      <c r="X1042" s="126"/>
      <c r="AI1042" s="122"/>
      <c r="BA1042" s="63"/>
    </row>
    <row r="1043" spans="1:53" s="61" customFormat="1">
      <c r="A1043" s="150"/>
      <c r="B1043" s="63"/>
      <c r="C1043" s="63"/>
      <c r="D1043" s="63"/>
      <c r="E1043" s="128"/>
      <c r="F1043" s="55"/>
      <c r="G1043" s="55"/>
      <c r="Q1043" s="122"/>
      <c r="R1043" s="125"/>
      <c r="S1043" s="125"/>
      <c r="T1043" s="125"/>
      <c r="U1043" s="125"/>
      <c r="V1043" s="125"/>
      <c r="W1043" s="125"/>
      <c r="X1043" s="126"/>
      <c r="AI1043" s="122"/>
      <c r="BA1043" s="63"/>
    </row>
    <row r="1044" spans="1:53" s="61" customFormat="1">
      <c r="A1044" s="150"/>
      <c r="B1044" s="63"/>
      <c r="C1044" s="63"/>
      <c r="D1044" s="63"/>
      <c r="E1044" s="128"/>
      <c r="F1044" s="55"/>
      <c r="G1044" s="55"/>
      <c r="Q1044" s="122"/>
      <c r="R1044" s="125"/>
      <c r="S1044" s="125"/>
      <c r="T1044" s="125"/>
      <c r="U1044" s="125"/>
      <c r="V1044" s="125"/>
      <c r="W1044" s="125"/>
      <c r="X1044" s="126"/>
      <c r="AI1044" s="122"/>
      <c r="BA1044" s="63"/>
    </row>
    <row r="1045" spans="1:53" s="61" customFormat="1">
      <c r="A1045" s="150"/>
      <c r="B1045" s="63"/>
      <c r="C1045" s="63"/>
      <c r="D1045" s="63"/>
      <c r="E1045" s="128"/>
      <c r="F1045" s="55"/>
      <c r="G1045" s="55"/>
      <c r="Q1045" s="122"/>
      <c r="R1045" s="125"/>
      <c r="S1045" s="125"/>
      <c r="T1045" s="125"/>
      <c r="U1045" s="125"/>
      <c r="V1045" s="125"/>
      <c r="W1045" s="125"/>
      <c r="X1045" s="126"/>
      <c r="AI1045" s="122"/>
      <c r="BA1045" s="63"/>
    </row>
    <row r="1046" spans="1:53" s="61" customFormat="1">
      <c r="A1046" s="150"/>
      <c r="B1046" s="63"/>
      <c r="C1046" s="63"/>
      <c r="D1046" s="63"/>
      <c r="E1046" s="128"/>
      <c r="F1046" s="55"/>
      <c r="G1046" s="55"/>
      <c r="Q1046" s="122"/>
      <c r="R1046" s="125"/>
      <c r="S1046" s="125"/>
      <c r="T1046" s="125"/>
      <c r="U1046" s="125"/>
      <c r="V1046" s="125"/>
      <c r="W1046" s="125"/>
      <c r="X1046" s="126"/>
      <c r="AI1046" s="122"/>
      <c r="BA1046" s="63"/>
    </row>
    <row r="1047" spans="1:53" s="61" customFormat="1">
      <c r="A1047" s="150"/>
      <c r="B1047" s="63"/>
      <c r="C1047" s="63"/>
      <c r="D1047" s="63"/>
      <c r="E1047" s="128"/>
      <c r="F1047" s="55"/>
      <c r="G1047" s="55"/>
      <c r="Q1047" s="122"/>
      <c r="R1047" s="125"/>
      <c r="S1047" s="125"/>
      <c r="T1047" s="125"/>
      <c r="U1047" s="125"/>
      <c r="V1047" s="125"/>
      <c r="W1047" s="125"/>
      <c r="X1047" s="126"/>
      <c r="AI1047" s="122"/>
      <c r="BA1047" s="63"/>
    </row>
    <row r="1048" spans="1:53" s="61" customFormat="1">
      <c r="A1048" s="150"/>
      <c r="B1048" s="63"/>
      <c r="C1048" s="63"/>
      <c r="D1048" s="63"/>
      <c r="E1048" s="128"/>
      <c r="F1048" s="55"/>
      <c r="G1048" s="55"/>
      <c r="Q1048" s="122"/>
      <c r="R1048" s="125"/>
      <c r="S1048" s="125"/>
      <c r="T1048" s="125"/>
      <c r="U1048" s="125"/>
      <c r="V1048" s="125"/>
      <c r="W1048" s="125"/>
      <c r="X1048" s="126"/>
      <c r="AI1048" s="122"/>
      <c r="BA1048" s="63"/>
    </row>
    <row r="1049" spans="1:53" s="61" customFormat="1">
      <c r="A1049" s="150"/>
      <c r="B1049" s="63"/>
      <c r="C1049" s="63"/>
      <c r="D1049" s="63"/>
      <c r="E1049" s="128"/>
      <c r="F1049" s="55"/>
      <c r="G1049" s="55"/>
      <c r="Q1049" s="122"/>
      <c r="R1049" s="125"/>
      <c r="S1049" s="125"/>
      <c r="T1049" s="125"/>
      <c r="U1049" s="125"/>
      <c r="V1049" s="125"/>
      <c r="W1049" s="125"/>
      <c r="X1049" s="126"/>
      <c r="AI1049" s="122"/>
      <c r="BA1049" s="63"/>
    </row>
    <row r="1050" spans="1:53" s="61" customFormat="1">
      <c r="A1050" s="150"/>
      <c r="B1050" s="63"/>
      <c r="C1050" s="63"/>
      <c r="D1050" s="63"/>
      <c r="E1050" s="128"/>
      <c r="F1050" s="55"/>
      <c r="G1050" s="55"/>
      <c r="Q1050" s="122"/>
      <c r="R1050" s="125"/>
      <c r="S1050" s="125"/>
      <c r="T1050" s="125"/>
      <c r="U1050" s="125"/>
      <c r="V1050" s="125"/>
      <c r="W1050" s="125"/>
      <c r="X1050" s="126"/>
      <c r="AI1050" s="122"/>
      <c r="BA1050" s="63"/>
    </row>
    <row r="1051" spans="1:53" s="61" customFormat="1">
      <c r="A1051" s="150"/>
      <c r="B1051" s="63"/>
      <c r="C1051" s="63"/>
      <c r="D1051" s="63"/>
      <c r="E1051" s="128"/>
      <c r="F1051" s="55"/>
      <c r="G1051" s="55"/>
      <c r="Q1051" s="122"/>
      <c r="R1051" s="125"/>
      <c r="S1051" s="125"/>
      <c r="T1051" s="125"/>
      <c r="U1051" s="125"/>
      <c r="V1051" s="125"/>
      <c r="W1051" s="125"/>
      <c r="X1051" s="126"/>
      <c r="AI1051" s="122"/>
      <c r="BA1051" s="63"/>
    </row>
    <row r="1052" spans="1:53" s="61" customFormat="1">
      <c r="A1052" s="150"/>
      <c r="B1052" s="63"/>
      <c r="C1052" s="63"/>
      <c r="D1052" s="63"/>
      <c r="E1052" s="128"/>
      <c r="F1052" s="55"/>
      <c r="G1052" s="55"/>
      <c r="Q1052" s="122"/>
      <c r="R1052" s="125"/>
      <c r="S1052" s="125"/>
      <c r="T1052" s="125"/>
      <c r="U1052" s="125"/>
      <c r="V1052" s="125"/>
      <c r="W1052" s="125"/>
      <c r="X1052" s="126"/>
      <c r="AI1052" s="122"/>
      <c r="BA1052" s="63"/>
    </row>
    <row r="1053" spans="1:53" s="61" customFormat="1">
      <c r="A1053" s="150"/>
      <c r="B1053" s="63"/>
      <c r="C1053" s="63"/>
      <c r="D1053" s="63"/>
      <c r="E1053" s="128"/>
      <c r="F1053" s="55"/>
      <c r="G1053" s="55"/>
      <c r="Q1053" s="122"/>
      <c r="R1053" s="125"/>
      <c r="S1053" s="125"/>
      <c r="T1053" s="125"/>
      <c r="U1053" s="125"/>
      <c r="V1053" s="125"/>
      <c r="W1053" s="125"/>
      <c r="X1053" s="126"/>
      <c r="AI1053" s="122"/>
      <c r="BA1053" s="63"/>
    </row>
    <row r="1054" spans="1:53" s="61" customFormat="1">
      <c r="A1054" s="150"/>
      <c r="B1054" s="63"/>
      <c r="C1054" s="63"/>
      <c r="D1054" s="63"/>
      <c r="E1054" s="128"/>
      <c r="F1054" s="55"/>
      <c r="G1054" s="55"/>
      <c r="Q1054" s="122"/>
      <c r="R1054" s="125"/>
      <c r="S1054" s="125"/>
      <c r="T1054" s="125"/>
      <c r="U1054" s="125"/>
      <c r="V1054" s="125"/>
      <c r="W1054" s="125"/>
      <c r="X1054" s="126"/>
      <c r="AI1054" s="122"/>
      <c r="BA1054" s="63"/>
    </row>
    <row r="1055" spans="1:53" s="61" customFormat="1">
      <c r="A1055" s="150"/>
      <c r="B1055" s="63"/>
      <c r="C1055" s="63"/>
      <c r="D1055" s="63"/>
      <c r="E1055" s="128"/>
      <c r="F1055" s="55"/>
      <c r="G1055" s="55"/>
      <c r="Q1055" s="122"/>
      <c r="R1055" s="125"/>
      <c r="S1055" s="125"/>
      <c r="T1055" s="125"/>
      <c r="U1055" s="125"/>
      <c r="V1055" s="125"/>
      <c r="W1055" s="125"/>
      <c r="X1055" s="126"/>
      <c r="AI1055" s="122"/>
      <c r="BA1055" s="63"/>
    </row>
    <row r="1056" spans="1:53" s="61" customFormat="1">
      <c r="A1056" s="150"/>
      <c r="B1056" s="63"/>
      <c r="C1056" s="63"/>
      <c r="D1056" s="63"/>
      <c r="E1056" s="128"/>
      <c r="F1056" s="55"/>
      <c r="G1056" s="55"/>
      <c r="Q1056" s="122"/>
      <c r="R1056" s="125"/>
      <c r="S1056" s="125"/>
      <c r="T1056" s="125"/>
      <c r="U1056" s="125"/>
      <c r="V1056" s="125"/>
      <c r="W1056" s="125"/>
      <c r="X1056" s="126"/>
      <c r="AI1056" s="122"/>
      <c r="BA1056" s="63"/>
    </row>
    <row r="1057" spans="1:53" s="61" customFormat="1">
      <c r="A1057" s="150"/>
      <c r="B1057" s="63"/>
      <c r="C1057" s="63"/>
      <c r="D1057" s="63"/>
      <c r="E1057" s="128"/>
      <c r="F1057" s="55"/>
      <c r="G1057" s="55"/>
      <c r="Q1057" s="122"/>
      <c r="R1057" s="125"/>
      <c r="S1057" s="125"/>
      <c r="T1057" s="125"/>
      <c r="U1057" s="125"/>
      <c r="V1057" s="125"/>
      <c r="W1057" s="125"/>
      <c r="X1057" s="126"/>
      <c r="AI1057" s="122"/>
      <c r="BA1057" s="63"/>
    </row>
    <row r="1058" spans="1:53" s="61" customFormat="1">
      <c r="A1058" s="150"/>
      <c r="B1058" s="63"/>
      <c r="C1058" s="63"/>
      <c r="D1058" s="63"/>
      <c r="E1058" s="128"/>
      <c r="F1058" s="55"/>
      <c r="G1058" s="55"/>
      <c r="Q1058" s="122"/>
      <c r="R1058" s="125"/>
      <c r="S1058" s="125"/>
      <c r="T1058" s="125"/>
      <c r="U1058" s="125"/>
      <c r="V1058" s="125"/>
      <c r="W1058" s="125"/>
      <c r="X1058" s="126"/>
      <c r="AI1058" s="122"/>
      <c r="BA1058" s="63"/>
    </row>
    <row r="1059" spans="1:53" s="61" customFormat="1">
      <c r="A1059" s="150"/>
      <c r="B1059" s="63"/>
      <c r="C1059" s="63"/>
      <c r="D1059" s="63"/>
      <c r="E1059" s="128"/>
      <c r="F1059" s="55"/>
      <c r="G1059" s="55"/>
      <c r="Q1059" s="122"/>
      <c r="R1059" s="125"/>
      <c r="S1059" s="125"/>
      <c r="T1059" s="125"/>
      <c r="U1059" s="125"/>
      <c r="V1059" s="125"/>
      <c r="W1059" s="125"/>
      <c r="X1059" s="126"/>
      <c r="AI1059" s="122"/>
      <c r="BA1059" s="63"/>
    </row>
    <row r="1060" spans="1:53" s="61" customFormat="1">
      <c r="A1060" s="150"/>
      <c r="B1060" s="63"/>
      <c r="C1060" s="63"/>
      <c r="D1060" s="63"/>
      <c r="E1060" s="128"/>
      <c r="F1060" s="55"/>
      <c r="G1060" s="55"/>
      <c r="Q1060" s="122"/>
      <c r="R1060" s="125"/>
      <c r="S1060" s="125"/>
      <c r="T1060" s="125"/>
      <c r="U1060" s="125"/>
      <c r="V1060" s="125"/>
      <c r="W1060" s="125"/>
      <c r="X1060" s="126"/>
      <c r="AI1060" s="122"/>
      <c r="BA1060" s="63"/>
    </row>
    <row r="1061" spans="1:53" s="61" customFormat="1">
      <c r="A1061" s="150"/>
      <c r="B1061" s="63"/>
      <c r="C1061" s="63"/>
      <c r="D1061" s="63"/>
      <c r="E1061" s="128"/>
      <c r="F1061" s="55"/>
      <c r="G1061" s="55"/>
      <c r="Q1061" s="122"/>
      <c r="R1061" s="125"/>
      <c r="S1061" s="125"/>
      <c r="T1061" s="125"/>
      <c r="U1061" s="125"/>
      <c r="V1061" s="125"/>
      <c r="W1061" s="125"/>
      <c r="X1061" s="126"/>
      <c r="AI1061" s="122"/>
      <c r="BA1061" s="63"/>
    </row>
    <row r="1062" spans="1:53" s="61" customFormat="1">
      <c r="A1062" s="150"/>
      <c r="B1062" s="63"/>
      <c r="C1062" s="63"/>
      <c r="D1062" s="63"/>
      <c r="E1062" s="128"/>
      <c r="F1062" s="55"/>
      <c r="G1062" s="55"/>
      <c r="Q1062" s="122"/>
      <c r="R1062" s="125"/>
      <c r="S1062" s="125"/>
      <c r="T1062" s="125"/>
      <c r="U1062" s="125"/>
      <c r="V1062" s="125"/>
      <c r="W1062" s="125"/>
      <c r="X1062" s="126"/>
      <c r="AI1062" s="122"/>
      <c r="BA1062" s="63"/>
    </row>
    <row r="1063" spans="1:53" s="61" customFormat="1">
      <c r="A1063" s="150"/>
      <c r="B1063" s="63"/>
      <c r="C1063" s="63"/>
      <c r="D1063" s="63"/>
      <c r="E1063" s="128"/>
      <c r="F1063" s="55"/>
      <c r="G1063" s="55"/>
      <c r="Q1063" s="122"/>
      <c r="R1063" s="125"/>
      <c r="S1063" s="125"/>
      <c r="T1063" s="125"/>
      <c r="U1063" s="125"/>
      <c r="V1063" s="125"/>
      <c r="W1063" s="125"/>
      <c r="X1063" s="126"/>
      <c r="AI1063" s="122"/>
      <c r="BA1063" s="63"/>
    </row>
    <row r="1064" spans="1:53" s="61" customFormat="1">
      <c r="A1064" s="150"/>
      <c r="B1064" s="63"/>
      <c r="C1064" s="63"/>
      <c r="D1064" s="63"/>
      <c r="E1064" s="128"/>
      <c r="F1064" s="55"/>
      <c r="G1064" s="55"/>
      <c r="Q1064" s="122"/>
      <c r="R1064" s="125"/>
      <c r="S1064" s="125"/>
      <c r="T1064" s="125"/>
      <c r="U1064" s="125"/>
      <c r="V1064" s="125"/>
      <c r="W1064" s="125"/>
      <c r="X1064" s="126"/>
      <c r="AI1064" s="122"/>
      <c r="BA1064" s="63"/>
    </row>
    <row r="1065" spans="1:53" s="61" customFormat="1">
      <c r="A1065" s="150"/>
      <c r="B1065" s="63"/>
      <c r="C1065" s="63"/>
      <c r="D1065" s="63"/>
      <c r="E1065" s="128"/>
      <c r="F1065" s="55"/>
      <c r="G1065" s="55"/>
      <c r="Q1065" s="122"/>
      <c r="R1065" s="125"/>
      <c r="S1065" s="125"/>
      <c r="T1065" s="125"/>
      <c r="U1065" s="125"/>
      <c r="V1065" s="125"/>
      <c r="W1065" s="125"/>
      <c r="X1065" s="126"/>
      <c r="AI1065" s="122"/>
      <c r="BA1065" s="63"/>
    </row>
    <row r="1066" spans="1:53" s="61" customFormat="1">
      <c r="A1066" s="150"/>
      <c r="B1066" s="63"/>
      <c r="C1066" s="63"/>
      <c r="D1066" s="63"/>
      <c r="E1066" s="128"/>
      <c r="F1066" s="55"/>
      <c r="G1066" s="55"/>
      <c r="Q1066" s="122"/>
      <c r="R1066" s="125"/>
      <c r="S1066" s="125"/>
      <c r="T1066" s="125"/>
      <c r="U1066" s="125"/>
      <c r="V1066" s="125"/>
      <c r="W1066" s="125"/>
      <c r="X1066" s="126"/>
      <c r="AI1066" s="122"/>
      <c r="BA1066" s="63"/>
    </row>
    <row r="1067" spans="1:53" s="61" customFormat="1">
      <c r="A1067" s="150"/>
      <c r="B1067" s="63"/>
      <c r="C1067" s="63"/>
      <c r="D1067" s="63"/>
      <c r="E1067" s="128"/>
      <c r="F1067" s="55"/>
      <c r="G1067" s="55"/>
      <c r="Q1067" s="122"/>
      <c r="R1067" s="125"/>
      <c r="S1067" s="125"/>
      <c r="T1067" s="125"/>
      <c r="U1067" s="125"/>
      <c r="V1067" s="125"/>
      <c r="W1067" s="125"/>
      <c r="X1067" s="126"/>
      <c r="AI1067" s="122"/>
      <c r="BA1067" s="63"/>
    </row>
    <row r="1068" spans="1:53" s="61" customFormat="1">
      <c r="A1068" s="150"/>
      <c r="B1068" s="63"/>
      <c r="C1068" s="63"/>
      <c r="D1068" s="63"/>
      <c r="E1068" s="128"/>
      <c r="F1068" s="55"/>
      <c r="G1068" s="55"/>
      <c r="Q1068" s="122"/>
      <c r="R1068" s="125"/>
      <c r="S1068" s="125"/>
      <c r="T1068" s="125"/>
      <c r="U1068" s="125"/>
      <c r="V1068" s="125"/>
      <c r="W1068" s="125"/>
      <c r="X1068" s="126"/>
      <c r="AI1068" s="122"/>
      <c r="BA1068" s="63"/>
    </row>
    <row r="1069" spans="1:53" s="61" customFormat="1">
      <c r="A1069" s="150"/>
      <c r="B1069" s="63"/>
      <c r="C1069" s="63"/>
      <c r="D1069" s="63"/>
      <c r="E1069" s="128"/>
      <c r="F1069" s="55"/>
      <c r="G1069" s="55"/>
      <c r="Q1069" s="122"/>
      <c r="R1069" s="125"/>
      <c r="S1069" s="125"/>
      <c r="T1069" s="125"/>
      <c r="U1069" s="125"/>
      <c r="V1069" s="125"/>
      <c r="W1069" s="125"/>
      <c r="X1069" s="126"/>
      <c r="AI1069" s="122"/>
      <c r="BA1069" s="63"/>
    </row>
    <row r="1070" spans="1:53" s="61" customFormat="1">
      <c r="A1070" s="150"/>
      <c r="B1070" s="63"/>
      <c r="C1070" s="63"/>
      <c r="D1070" s="63"/>
      <c r="E1070" s="128"/>
      <c r="F1070" s="55"/>
      <c r="G1070" s="55"/>
      <c r="Q1070" s="122"/>
      <c r="R1070" s="125"/>
      <c r="S1070" s="125"/>
      <c r="T1070" s="125"/>
      <c r="U1070" s="125"/>
      <c r="V1070" s="125"/>
      <c r="W1070" s="125"/>
      <c r="X1070" s="126"/>
      <c r="AI1070" s="122"/>
      <c r="BA1070" s="63"/>
    </row>
    <row r="1071" spans="1:53" s="61" customFormat="1">
      <c r="A1071" s="150"/>
      <c r="B1071" s="63"/>
      <c r="C1071" s="63"/>
      <c r="D1071" s="63"/>
      <c r="E1071" s="128"/>
      <c r="F1071" s="55"/>
      <c r="G1071" s="55"/>
      <c r="Q1071" s="122"/>
      <c r="R1071" s="125"/>
      <c r="S1071" s="125"/>
      <c r="T1071" s="125"/>
      <c r="U1071" s="125"/>
      <c r="V1071" s="125"/>
      <c r="W1071" s="125"/>
      <c r="X1071" s="126"/>
      <c r="AI1071" s="122"/>
      <c r="BA1071" s="63"/>
    </row>
    <row r="1072" spans="1:53" s="61" customFormat="1">
      <c r="A1072" s="150"/>
      <c r="B1072" s="63"/>
      <c r="C1072" s="63"/>
      <c r="D1072" s="63"/>
      <c r="E1072" s="128"/>
      <c r="F1072" s="55"/>
      <c r="G1072" s="55"/>
      <c r="Q1072" s="122"/>
      <c r="R1072" s="125"/>
      <c r="S1072" s="125"/>
      <c r="T1072" s="125"/>
      <c r="U1072" s="125"/>
      <c r="V1072" s="125"/>
      <c r="W1072" s="125"/>
      <c r="X1072" s="126"/>
      <c r="AI1072" s="122"/>
      <c r="BA1072" s="63"/>
    </row>
    <row r="1073" spans="1:53" s="61" customFormat="1">
      <c r="A1073" s="150"/>
      <c r="B1073" s="63"/>
      <c r="C1073" s="63"/>
      <c r="D1073" s="63"/>
      <c r="E1073" s="128"/>
      <c r="F1073" s="55"/>
      <c r="G1073" s="55"/>
      <c r="Q1073" s="122"/>
      <c r="R1073" s="125"/>
      <c r="S1073" s="125"/>
      <c r="T1073" s="125"/>
      <c r="U1073" s="125"/>
      <c r="V1073" s="125"/>
      <c r="W1073" s="125"/>
      <c r="X1073" s="126"/>
      <c r="AI1073" s="122"/>
      <c r="BA1073" s="63"/>
    </row>
    <row r="1074" spans="1:53" s="61" customFormat="1">
      <c r="A1074" s="150"/>
      <c r="B1074" s="63"/>
      <c r="C1074" s="63"/>
      <c r="D1074" s="63"/>
      <c r="E1074" s="128"/>
      <c r="F1074" s="55"/>
      <c r="G1074" s="55"/>
      <c r="Q1074" s="122"/>
      <c r="R1074" s="125"/>
      <c r="S1074" s="125"/>
      <c r="T1074" s="125"/>
      <c r="U1074" s="125"/>
      <c r="V1074" s="125"/>
      <c r="W1074" s="125"/>
      <c r="X1074" s="126"/>
      <c r="AI1074" s="122"/>
      <c r="BA1074" s="63"/>
    </row>
    <row r="1075" spans="1:53" s="61" customFormat="1">
      <c r="A1075" s="150"/>
      <c r="B1075" s="63"/>
      <c r="C1075" s="63"/>
      <c r="D1075" s="63"/>
      <c r="E1075" s="128"/>
      <c r="F1075" s="55"/>
      <c r="G1075" s="55"/>
      <c r="Q1075" s="122"/>
      <c r="R1075" s="125"/>
      <c r="S1075" s="125"/>
      <c r="T1075" s="125"/>
      <c r="U1075" s="125"/>
      <c r="V1075" s="125"/>
      <c r="W1075" s="125"/>
      <c r="X1075" s="126"/>
      <c r="AI1075" s="122"/>
      <c r="BA1075" s="63"/>
    </row>
    <row r="1076" spans="1:53" s="61" customFormat="1">
      <c r="A1076" s="150"/>
      <c r="B1076" s="63"/>
      <c r="C1076" s="63"/>
      <c r="D1076" s="63"/>
      <c r="E1076" s="128"/>
      <c r="F1076" s="55"/>
      <c r="G1076" s="55"/>
      <c r="Q1076" s="122"/>
      <c r="R1076" s="125"/>
      <c r="S1076" s="125"/>
      <c r="T1076" s="125"/>
      <c r="U1076" s="125"/>
      <c r="V1076" s="125"/>
      <c r="W1076" s="125"/>
      <c r="X1076" s="126"/>
      <c r="AI1076" s="122"/>
      <c r="BA1076" s="63"/>
    </row>
    <row r="1077" spans="1:53" s="61" customFormat="1">
      <c r="A1077" s="150"/>
      <c r="B1077" s="63"/>
      <c r="C1077" s="63"/>
      <c r="D1077" s="63"/>
      <c r="E1077" s="128"/>
      <c r="F1077" s="55"/>
      <c r="G1077" s="55"/>
      <c r="Q1077" s="122"/>
      <c r="R1077" s="125"/>
      <c r="S1077" s="125"/>
      <c r="T1077" s="125"/>
      <c r="U1077" s="125"/>
      <c r="V1077" s="125"/>
      <c r="W1077" s="125"/>
      <c r="X1077" s="126"/>
      <c r="AI1077" s="122"/>
      <c r="BA1077" s="63"/>
    </row>
    <row r="1078" spans="1:53" s="61" customFormat="1">
      <c r="A1078" s="150"/>
      <c r="B1078" s="63"/>
      <c r="C1078" s="63"/>
      <c r="D1078" s="63"/>
      <c r="E1078" s="128"/>
      <c r="F1078" s="55"/>
      <c r="G1078" s="55"/>
      <c r="Q1078" s="122"/>
      <c r="R1078" s="125"/>
      <c r="S1078" s="125"/>
      <c r="T1078" s="125"/>
      <c r="U1078" s="125"/>
      <c r="V1078" s="125"/>
      <c r="W1078" s="125"/>
      <c r="X1078" s="126"/>
      <c r="AI1078" s="122"/>
      <c r="BA1078" s="63"/>
    </row>
    <row r="1079" spans="1:53" s="61" customFormat="1">
      <c r="A1079" s="150"/>
      <c r="B1079" s="63"/>
      <c r="C1079" s="63"/>
      <c r="D1079" s="63"/>
      <c r="E1079" s="128"/>
      <c r="F1079" s="55"/>
      <c r="G1079" s="55"/>
      <c r="Q1079" s="122"/>
      <c r="R1079" s="125"/>
      <c r="S1079" s="125"/>
      <c r="T1079" s="125"/>
      <c r="U1079" s="125"/>
      <c r="V1079" s="125"/>
      <c r="W1079" s="125"/>
      <c r="X1079" s="126"/>
      <c r="AI1079" s="122"/>
      <c r="BA1079" s="63"/>
    </row>
    <row r="1080" spans="1:53" s="61" customFormat="1">
      <c r="A1080" s="150"/>
      <c r="B1080" s="63"/>
      <c r="C1080" s="63"/>
      <c r="D1080" s="63"/>
      <c r="E1080" s="128"/>
      <c r="F1080" s="55"/>
      <c r="G1080" s="55"/>
      <c r="Q1080" s="122"/>
      <c r="R1080" s="125"/>
      <c r="S1080" s="125"/>
      <c r="T1080" s="125"/>
      <c r="U1080" s="125"/>
      <c r="V1080" s="125"/>
      <c r="W1080" s="125"/>
      <c r="X1080" s="126"/>
      <c r="AI1080" s="122"/>
      <c r="BA1080" s="63"/>
    </row>
    <row r="1081" spans="1:53" s="61" customFormat="1">
      <c r="A1081" s="150"/>
      <c r="B1081" s="63"/>
      <c r="C1081" s="63"/>
      <c r="D1081" s="63"/>
      <c r="E1081" s="128"/>
      <c r="F1081" s="55"/>
      <c r="G1081" s="55"/>
      <c r="Q1081" s="122"/>
      <c r="R1081" s="125"/>
      <c r="S1081" s="125"/>
      <c r="T1081" s="125"/>
      <c r="U1081" s="125"/>
      <c r="V1081" s="125"/>
      <c r="W1081" s="125"/>
      <c r="X1081" s="126"/>
      <c r="AI1081" s="122"/>
      <c r="BA1081" s="63"/>
    </row>
    <row r="1082" spans="1:53" s="61" customFormat="1">
      <c r="A1082" s="150"/>
      <c r="B1082" s="63"/>
      <c r="C1082" s="63"/>
      <c r="D1082" s="63"/>
      <c r="E1082" s="128"/>
      <c r="F1082" s="55"/>
      <c r="G1082" s="55"/>
      <c r="Q1082" s="122"/>
      <c r="R1082" s="125"/>
      <c r="S1082" s="125"/>
      <c r="T1082" s="125"/>
      <c r="U1082" s="125"/>
      <c r="V1082" s="125"/>
      <c r="W1082" s="125"/>
      <c r="X1082" s="126"/>
      <c r="AI1082" s="122"/>
      <c r="BA1082" s="63"/>
    </row>
    <row r="1083" spans="1:53" s="61" customFormat="1">
      <c r="A1083" s="150"/>
      <c r="B1083" s="63"/>
      <c r="C1083" s="63"/>
      <c r="D1083" s="63"/>
      <c r="E1083" s="128"/>
      <c r="F1083" s="55"/>
      <c r="G1083" s="55"/>
      <c r="Q1083" s="122"/>
      <c r="R1083" s="125"/>
      <c r="S1083" s="125"/>
      <c r="T1083" s="125"/>
      <c r="U1083" s="125"/>
      <c r="V1083" s="125"/>
      <c r="W1083" s="125"/>
      <c r="X1083" s="126"/>
      <c r="AI1083" s="122"/>
      <c r="BA1083" s="63"/>
    </row>
    <row r="1084" spans="1:53" s="61" customFormat="1">
      <c r="A1084" s="150"/>
      <c r="B1084" s="63"/>
      <c r="C1084" s="63"/>
      <c r="D1084" s="63"/>
      <c r="E1084" s="128"/>
      <c r="F1084" s="55"/>
      <c r="G1084" s="55"/>
      <c r="Q1084" s="122"/>
      <c r="R1084" s="125"/>
      <c r="S1084" s="125"/>
      <c r="T1084" s="125"/>
      <c r="U1084" s="125"/>
      <c r="V1084" s="125"/>
      <c r="W1084" s="125"/>
      <c r="X1084" s="126"/>
      <c r="AI1084" s="122"/>
      <c r="BA1084" s="63"/>
    </row>
    <row r="1085" spans="1:53" s="61" customFormat="1">
      <c r="A1085" s="150"/>
      <c r="B1085" s="63"/>
      <c r="C1085" s="63"/>
      <c r="D1085" s="63"/>
      <c r="E1085" s="128"/>
      <c r="F1085" s="55"/>
      <c r="G1085" s="55"/>
      <c r="Q1085" s="122"/>
      <c r="R1085" s="125"/>
      <c r="S1085" s="125"/>
      <c r="T1085" s="125"/>
      <c r="U1085" s="125"/>
      <c r="V1085" s="125"/>
      <c r="W1085" s="125"/>
      <c r="X1085" s="126"/>
      <c r="AI1085" s="122"/>
      <c r="BA1085" s="63"/>
    </row>
    <row r="1086" spans="1:53" s="61" customFormat="1">
      <c r="A1086" s="150"/>
      <c r="B1086" s="63"/>
      <c r="C1086" s="63"/>
      <c r="D1086" s="63"/>
      <c r="E1086" s="128"/>
      <c r="F1086" s="55"/>
      <c r="G1086" s="55"/>
      <c r="Q1086" s="122"/>
      <c r="R1086" s="125"/>
      <c r="S1086" s="125"/>
      <c r="T1086" s="125"/>
      <c r="U1086" s="125"/>
      <c r="V1086" s="125"/>
      <c r="W1086" s="125"/>
      <c r="X1086" s="126"/>
      <c r="AI1086" s="122"/>
      <c r="BA1086" s="63"/>
    </row>
    <row r="1087" spans="1:53" s="61" customFormat="1">
      <c r="A1087" s="150"/>
      <c r="B1087" s="63"/>
      <c r="C1087" s="63"/>
      <c r="D1087" s="63"/>
      <c r="E1087" s="128"/>
      <c r="F1087" s="55"/>
      <c r="G1087" s="55"/>
      <c r="Q1087" s="122"/>
      <c r="R1087" s="125"/>
      <c r="S1087" s="125"/>
      <c r="T1087" s="125"/>
      <c r="U1087" s="125"/>
      <c r="V1087" s="125"/>
      <c r="W1087" s="125"/>
      <c r="X1087" s="126"/>
      <c r="AI1087" s="122"/>
      <c r="BA1087" s="63"/>
    </row>
    <row r="1088" spans="1:53" s="61" customFormat="1">
      <c r="A1088" s="150"/>
      <c r="B1088" s="63"/>
      <c r="C1088" s="63"/>
      <c r="D1088" s="63"/>
      <c r="E1088" s="128"/>
      <c r="F1088" s="55"/>
      <c r="G1088" s="55"/>
      <c r="Q1088" s="122"/>
      <c r="R1088" s="125"/>
      <c r="S1088" s="125"/>
      <c r="T1088" s="125"/>
      <c r="U1088" s="125"/>
      <c r="V1088" s="125"/>
      <c r="W1088" s="125"/>
      <c r="X1088" s="126"/>
      <c r="AI1088" s="122"/>
      <c r="BA1088" s="63"/>
    </row>
    <row r="1089" spans="1:53" s="61" customFormat="1">
      <c r="A1089" s="150"/>
      <c r="B1089" s="63"/>
      <c r="C1089" s="63"/>
      <c r="D1089" s="63"/>
      <c r="E1089" s="128"/>
      <c r="F1089" s="55"/>
      <c r="G1089" s="55"/>
      <c r="Q1089" s="122"/>
      <c r="R1089" s="125"/>
      <c r="S1089" s="125"/>
      <c r="T1089" s="125"/>
      <c r="U1089" s="125"/>
      <c r="V1089" s="125"/>
      <c r="W1089" s="125"/>
      <c r="X1089" s="126"/>
      <c r="AI1089" s="122"/>
      <c r="BA1089" s="63"/>
    </row>
    <row r="1090" spans="1:53" s="61" customFormat="1">
      <c r="A1090" s="150"/>
      <c r="B1090" s="63"/>
      <c r="C1090" s="63"/>
      <c r="D1090" s="63"/>
      <c r="E1090" s="128"/>
      <c r="F1090" s="55"/>
      <c r="G1090" s="55"/>
      <c r="Q1090" s="122"/>
      <c r="R1090" s="125"/>
      <c r="S1090" s="125"/>
      <c r="T1090" s="125"/>
      <c r="U1090" s="125"/>
      <c r="V1090" s="125"/>
      <c r="W1090" s="125"/>
      <c r="X1090" s="126"/>
      <c r="AI1090" s="122"/>
      <c r="BA1090" s="63"/>
    </row>
    <row r="1091" spans="1:53" s="61" customFormat="1">
      <c r="A1091" s="150"/>
      <c r="B1091" s="63"/>
      <c r="C1091" s="63"/>
      <c r="D1091" s="63"/>
      <c r="E1091" s="128"/>
      <c r="F1091" s="55"/>
      <c r="G1091" s="55"/>
      <c r="Q1091" s="122"/>
      <c r="R1091" s="125"/>
      <c r="S1091" s="125"/>
      <c r="T1091" s="125"/>
      <c r="U1091" s="125"/>
      <c r="V1091" s="125"/>
      <c r="W1091" s="125"/>
      <c r="X1091" s="126"/>
      <c r="AI1091" s="122"/>
      <c r="BA1091" s="63"/>
    </row>
    <row r="1092" spans="1:53" s="61" customFormat="1">
      <c r="A1092" s="150"/>
      <c r="B1092" s="63"/>
      <c r="C1092" s="63"/>
      <c r="D1092" s="63"/>
      <c r="E1092" s="128"/>
      <c r="F1092" s="55"/>
      <c r="G1092" s="55"/>
      <c r="Q1092" s="122"/>
      <c r="R1092" s="125"/>
      <c r="S1092" s="125"/>
      <c r="T1092" s="125"/>
      <c r="U1092" s="125"/>
      <c r="V1092" s="125"/>
      <c r="W1092" s="125"/>
      <c r="X1092" s="126"/>
      <c r="AI1092" s="122"/>
      <c r="BA1092" s="63"/>
    </row>
    <row r="1093" spans="1:53" s="61" customFormat="1">
      <c r="A1093" s="150"/>
      <c r="B1093" s="63"/>
      <c r="C1093" s="63"/>
      <c r="D1093" s="63"/>
      <c r="E1093" s="128"/>
      <c r="F1093" s="55"/>
      <c r="G1093" s="55"/>
      <c r="Q1093" s="122"/>
      <c r="R1093" s="125"/>
      <c r="S1093" s="125"/>
      <c r="T1093" s="125"/>
      <c r="U1093" s="125"/>
      <c r="V1093" s="125"/>
      <c r="W1093" s="125"/>
      <c r="X1093" s="126"/>
      <c r="AI1093" s="122"/>
      <c r="BA1093" s="63"/>
    </row>
    <row r="1094" spans="1:53" s="61" customFormat="1">
      <c r="A1094" s="150"/>
      <c r="B1094" s="63"/>
      <c r="C1094" s="63"/>
      <c r="D1094" s="63"/>
      <c r="E1094" s="128"/>
      <c r="F1094" s="55"/>
      <c r="G1094" s="55"/>
      <c r="Q1094" s="122"/>
      <c r="R1094" s="125"/>
      <c r="S1094" s="125"/>
      <c r="T1094" s="125"/>
      <c r="U1094" s="125"/>
      <c r="V1094" s="125"/>
      <c r="W1094" s="125"/>
      <c r="X1094" s="126"/>
      <c r="AI1094" s="122"/>
      <c r="BA1094" s="63"/>
    </row>
    <row r="1095" spans="1:53" s="61" customFormat="1">
      <c r="A1095" s="150"/>
      <c r="B1095" s="63"/>
      <c r="C1095" s="63"/>
      <c r="D1095" s="63"/>
      <c r="E1095" s="128"/>
      <c r="F1095" s="55"/>
      <c r="G1095" s="55"/>
      <c r="Q1095" s="122"/>
      <c r="R1095" s="125"/>
      <c r="S1095" s="125"/>
      <c r="T1095" s="125"/>
      <c r="U1095" s="125"/>
      <c r="V1095" s="125"/>
      <c r="W1095" s="125"/>
      <c r="X1095" s="126"/>
      <c r="AI1095" s="122"/>
      <c r="BA1095" s="63"/>
    </row>
    <row r="1096" spans="1:53" s="61" customFormat="1">
      <c r="A1096" s="150"/>
      <c r="B1096" s="63"/>
      <c r="C1096" s="63"/>
      <c r="D1096" s="63"/>
      <c r="E1096" s="128"/>
      <c r="F1096" s="55"/>
      <c r="G1096" s="55"/>
      <c r="Q1096" s="122"/>
      <c r="R1096" s="125"/>
      <c r="S1096" s="125"/>
      <c r="T1096" s="125"/>
      <c r="U1096" s="125"/>
      <c r="V1096" s="125"/>
      <c r="W1096" s="125"/>
      <c r="X1096" s="126"/>
      <c r="AI1096" s="122"/>
      <c r="BA1096" s="63"/>
    </row>
    <row r="1097" spans="1:53" s="61" customFormat="1">
      <c r="A1097" s="150"/>
      <c r="B1097" s="63"/>
      <c r="C1097" s="63"/>
      <c r="D1097" s="63"/>
      <c r="E1097" s="128"/>
      <c r="F1097" s="55"/>
      <c r="G1097" s="55"/>
      <c r="Q1097" s="122"/>
      <c r="R1097" s="125"/>
      <c r="S1097" s="125"/>
      <c r="T1097" s="125"/>
      <c r="U1097" s="125"/>
      <c r="V1097" s="125"/>
      <c r="W1097" s="125"/>
      <c r="X1097" s="126"/>
      <c r="AI1097" s="122"/>
      <c r="BA1097" s="63"/>
    </row>
    <row r="1098" spans="1:53" s="61" customFormat="1">
      <c r="A1098" s="150"/>
      <c r="B1098" s="63"/>
      <c r="C1098" s="63"/>
      <c r="D1098" s="63"/>
      <c r="E1098" s="128"/>
      <c r="F1098" s="55"/>
      <c r="G1098" s="55"/>
      <c r="Q1098" s="122"/>
      <c r="R1098" s="125"/>
      <c r="S1098" s="125"/>
      <c r="T1098" s="125"/>
      <c r="U1098" s="125"/>
      <c r="V1098" s="125"/>
      <c r="W1098" s="125"/>
      <c r="X1098" s="126"/>
      <c r="AI1098" s="122"/>
      <c r="BA1098" s="63"/>
    </row>
    <row r="1099" spans="1:53" s="61" customFormat="1">
      <c r="A1099" s="150"/>
      <c r="B1099" s="63"/>
      <c r="C1099" s="63"/>
      <c r="D1099" s="63"/>
      <c r="E1099" s="128"/>
      <c r="F1099" s="55"/>
      <c r="G1099" s="55"/>
      <c r="Q1099" s="122"/>
      <c r="R1099" s="125"/>
      <c r="S1099" s="125"/>
      <c r="T1099" s="125"/>
      <c r="U1099" s="125"/>
      <c r="V1099" s="125"/>
      <c r="W1099" s="125"/>
      <c r="X1099" s="126"/>
      <c r="AI1099" s="122"/>
      <c r="BA1099" s="63"/>
    </row>
    <row r="1100" spans="1:53" s="61" customFormat="1">
      <c r="A1100" s="150"/>
      <c r="B1100" s="63"/>
      <c r="C1100" s="63"/>
      <c r="D1100" s="63"/>
      <c r="E1100" s="128"/>
      <c r="F1100" s="55"/>
      <c r="G1100" s="55"/>
      <c r="Q1100" s="122"/>
      <c r="R1100" s="125"/>
      <c r="S1100" s="125"/>
      <c r="T1100" s="125"/>
      <c r="U1100" s="125"/>
      <c r="V1100" s="125"/>
      <c r="W1100" s="125"/>
      <c r="X1100" s="126"/>
      <c r="AI1100" s="122"/>
      <c r="BA1100" s="63"/>
    </row>
    <row r="1101" spans="1:53" s="61" customFormat="1">
      <c r="A1101" s="150"/>
      <c r="B1101" s="63"/>
      <c r="C1101" s="63"/>
      <c r="D1101" s="63"/>
      <c r="E1101" s="128"/>
      <c r="F1101" s="55"/>
      <c r="G1101" s="55"/>
      <c r="Q1101" s="122"/>
      <c r="R1101" s="125"/>
      <c r="S1101" s="125"/>
      <c r="T1101" s="125"/>
      <c r="U1101" s="125"/>
      <c r="V1101" s="125"/>
      <c r="W1101" s="125"/>
      <c r="X1101" s="126"/>
      <c r="AI1101" s="122"/>
      <c r="BA1101" s="63"/>
    </row>
    <row r="1102" spans="1:53" s="61" customFormat="1">
      <c r="A1102" s="150"/>
      <c r="B1102" s="63"/>
      <c r="C1102" s="63"/>
      <c r="D1102" s="63"/>
      <c r="E1102" s="128"/>
      <c r="F1102" s="55"/>
      <c r="G1102" s="55"/>
      <c r="Q1102" s="122"/>
      <c r="R1102" s="125"/>
      <c r="S1102" s="125"/>
      <c r="T1102" s="125"/>
      <c r="U1102" s="125"/>
      <c r="V1102" s="125"/>
      <c r="W1102" s="125"/>
      <c r="X1102" s="126"/>
      <c r="AI1102" s="122"/>
      <c r="BA1102" s="63"/>
    </row>
    <row r="1103" spans="1:53" s="61" customFormat="1">
      <c r="A1103" s="150"/>
      <c r="B1103" s="63"/>
      <c r="C1103" s="63"/>
      <c r="D1103" s="63"/>
      <c r="E1103" s="128"/>
      <c r="F1103" s="55"/>
      <c r="G1103" s="55"/>
      <c r="Q1103" s="122"/>
      <c r="R1103" s="125"/>
      <c r="S1103" s="125"/>
      <c r="T1103" s="125"/>
      <c r="U1103" s="125"/>
      <c r="V1103" s="125"/>
      <c r="W1103" s="125"/>
      <c r="X1103" s="126"/>
      <c r="AI1103" s="122"/>
      <c r="BA1103" s="63"/>
    </row>
    <row r="1104" spans="1:53" s="61" customFormat="1">
      <c r="A1104" s="150"/>
      <c r="B1104" s="63"/>
      <c r="C1104" s="63"/>
      <c r="D1104" s="63"/>
      <c r="E1104" s="128"/>
      <c r="F1104" s="55"/>
      <c r="G1104" s="55"/>
      <c r="Q1104" s="122"/>
      <c r="R1104" s="125"/>
      <c r="S1104" s="125"/>
      <c r="T1104" s="125"/>
      <c r="U1104" s="125"/>
      <c r="V1104" s="125"/>
      <c r="W1104" s="125"/>
      <c r="X1104" s="126"/>
      <c r="AI1104" s="122"/>
      <c r="BA1104" s="63"/>
    </row>
    <row r="1105" spans="1:53" s="61" customFormat="1">
      <c r="A1105" s="150"/>
      <c r="B1105" s="63"/>
      <c r="C1105" s="63"/>
      <c r="D1105" s="63"/>
      <c r="E1105" s="128"/>
      <c r="F1105" s="55"/>
      <c r="G1105" s="55"/>
      <c r="Q1105" s="122"/>
      <c r="R1105" s="125"/>
      <c r="S1105" s="125"/>
      <c r="T1105" s="125"/>
      <c r="U1105" s="125"/>
      <c r="V1105" s="125"/>
      <c r="W1105" s="125"/>
      <c r="X1105" s="126"/>
      <c r="AI1105" s="122"/>
      <c r="BA1105" s="63"/>
    </row>
    <row r="1106" spans="1:53" s="61" customFormat="1">
      <c r="A1106" s="150"/>
      <c r="B1106" s="63"/>
      <c r="C1106" s="63"/>
      <c r="D1106" s="63"/>
      <c r="E1106" s="128"/>
      <c r="F1106" s="55"/>
      <c r="G1106" s="55"/>
      <c r="Q1106" s="122"/>
      <c r="R1106" s="125"/>
      <c r="S1106" s="125"/>
      <c r="T1106" s="125"/>
      <c r="U1106" s="125"/>
      <c r="V1106" s="125"/>
      <c r="W1106" s="125"/>
      <c r="X1106" s="126"/>
      <c r="AI1106" s="122"/>
      <c r="BA1106" s="63"/>
    </row>
    <row r="1107" spans="1:53" s="61" customFormat="1">
      <c r="A1107" s="150"/>
      <c r="B1107" s="63"/>
      <c r="C1107" s="63"/>
      <c r="D1107" s="63"/>
      <c r="E1107" s="128"/>
      <c r="F1107" s="55"/>
      <c r="G1107" s="55"/>
      <c r="Q1107" s="122"/>
      <c r="R1107" s="125"/>
      <c r="S1107" s="125"/>
      <c r="T1107" s="125"/>
      <c r="U1107" s="125"/>
      <c r="V1107" s="125"/>
      <c r="W1107" s="125"/>
      <c r="X1107" s="126"/>
      <c r="AI1107" s="122"/>
      <c r="BA1107" s="63"/>
    </row>
    <row r="1108" spans="1:53" s="61" customFormat="1">
      <c r="A1108" s="150"/>
      <c r="B1108" s="63"/>
      <c r="C1108" s="63"/>
      <c r="D1108" s="63"/>
      <c r="E1108" s="128"/>
      <c r="F1108" s="55"/>
      <c r="G1108" s="55"/>
      <c r="Q1108" s="122"/>
      <c r="R1108" s="125"/>
      <c r="S1108" s="125"/>
      <c r="T1108" s="125"/>
      <c r="U1108" s="125"/>
      <c r="V1108" s="125"/>
      <c r="W1108" s="125"/>
      <c r="X1108" s="126"/>
      <c r="AI1108" s="122"/>
      <c r="BA1108" s="63"/>
    </row>
    <row r="1109" spans="1:53" s="61" customFormat="1">
      <c r="A1109" s="150"/>
      <c r="B1109" s="63"/>
      <c r="C1109" s="63"/>
      <c r="D1109" s="63"/>
      <c r="E1109" s="128"/>
      <c r="F1109" s="55"/>
      <c r="G1109" s="55"/>
      <c r="Q1109" s="122"/>
      <c r="R1109" s="125"/>
      <c r="S1109" s="125"/>
      <c r="T1109" s="125"/>
      <c r="U1109" s="125"/>
      <c r="V1109" s="125"/>
      <c r="W1109" s="125"/>
      <c r="X1109" s="126"/>
      <c r="AI1109" s="122"/>
      <c r="BA1109" s="63"/>
    </row>
    <row r="1110" spans="1:53" s="61" customFormat="1">
      <c r="A1110" s="150"/>
      <c r="B1110" s="63"/>
      <c r="C1110" s="63"/>
      <c r="D1110" s="63"/>
      <c r="E1110" s="128"/>
      <c r="F1110" s="55"/>
      <c r="G1110" s="55"/>
      <c r="Q1110" s="122"/>
      <c r="R1110" s="125"/>
      <c r="S1110" s="125"/>
      <c r="T1110" s="125"/>
      <c r="U1110" s="125"/>
      <c r="V1110" s="125"/>
      <c r="W1110" s="125"/>
      <c r="X1110" s="126"/>
      <c r="AI1110" s="122"/>
      <c r="BA1110" s="63"/>
    </row>
    <row r="1111" spans="1:53" s="61" customFormat="1">
      <c r="A1111" s="150"/>
      <c r="B1111" s="63"/>
      <c r="C1111" s="63"/>
      <c r="D1111" s="63"/>
      <c r="E1111" s="128"/>
      <c r="F1111" s="55"/>
      <c r="G1111" s="55"/>
      <c r="Q1111" s="122"/>
      <c r="R1111" s="125"/>
      <c r="S1111" s="125"/>
      <c r="T1111" s="125"/>
      <c r="U1111" s="125"/>
      <c r="V1111" s="125"/>
      <c r="W1111" s="125"/>
      <c r="X1111" s="126"/>
      <c r="AI1111" s="122"/>
      <c r="BA1111" s="63"/>
    </row>
    <row r="1112" spans="1:53" s="61" customFormat="1">
      <c r="A1112" s="150"/>
      <c r="B1112" s="63"/>
      <c r="C1112" s="63"/>
      <c r="D1112" s="63"/>
      <c r="E1112" s="128"/>
      <c r="F1112" s="55"/>
      <c r="G1112" s="55"/>
      <c r="Q1112" s="122"/>
      <c r="R1112" s="125"/>
      <c r="S1112" s="125"/>
      <c r="T1112" s="125"/>
      <c r="U1112" s="125"/>
      <c r="V1112" s="125"/>
      <c r="W1112" s="125"/>
      <c r="X1112" s="126"/>
      <c r="AI1112" s="122"/>
      <c r="BA1112" s="63"/>
    </row>
    <row r="1113" spans="1:53" s="61" customFormat="1">
      <c r="A1113" s="150"/>
      <c r="B1113" s="63"/>
      <c r="C1113" s="63"/>
      <c r="D1113" s="63"/>
      <c r="E1113" s="128"/>
      <c r="F1113" s="55"/>
      <c r="G1113" s="55"/>
      <c r="Q1113" s="122"/>
      <c r="R1113" s="125"/>
      <c r="S1113" s="125"/>
      <c r="T1113" s="125"/>
      <c r="U1113" s="125"/>
      <c r="V1113" s="125"/>
      <c r="W1113" s="125"/>
      <c r="X1113" s="126"/>
      <c r="AI1113" s="122"/>
      <c r="BA1113" s="63"/>
    </row>
    <row r="1114" spans="1:53" s="61" customFormat="1">
      <c r="A1114" s="150"/>
      <c r="B1114" s="63"/>
      <c r="C1114" s="63"/>
      <c r="D1114" s="63"/>
      <c r="E1114" s="128"/>
      <c r="F1114" s="55"/>
      <c r="G1114" s="55"/>
      <c r="Q1114" s="122"/>
      <c r="R1114" s="125"/>
      <c r="S1114" s="125"/>
      <c r="T1114" s="125"/>
      <c r="U1114" s="125"/>
      <c r="V1114" s="125"/>
      <c r="W1114" s="125"/>
      <c r="X1114" s="126"/>
      <c r="AI1114" s="122"/>
      <c r="BA1114" s="63"/>
    </row>
    <row r="1115" spans="1:53" s="61" customFormat="1">
      <c r="A1115" s="150"/>
      <c r="B1115" s="63"/>
      <c r="C1115" s="63"/>
      <c r="D1115" s="63"/>
      <c r="E1115" s="128"/>
      <c r="F1115" s="55"/>
      <c r="G1115" s="55"/>
      <c r="Q1115" s="122"/>
      <c r="R1115" s="125"/>
      <c r="S1115" s="125"/>
      <c r="T1115" s="125"/>
      <c r="U1115" s="125"/>
      <c r="V1115" s="125"/>
      <c r="W1115" s="125"/>
      <c r="X1115" s="126"/>
      <c r="AI1115" s="122"/>
      <c r="BA1115" s="63"/>
    </row>
    <row r="1116" spans="1:53" s="61" customFormat="1">
      <c r="A1116" s="150"/>
      <c r="B1116" s="63"/>
      <c r="C1116" s="63"/>
      <c r="D1116" s="63"/>
      <c r="E1116" s="128"/>
      <c r="F1116" s="55"/>
      <c r="G1116" s="55"/>
      <c r="Q1116" s="122"/>
      <c r="R1116" s="125"/>
      <c r="S1116" s="125"/>
      <c r="T1116" s="125"/>
      <c r="U1116" s="125"/>
      <c r="V1116" s="125"/>
      <c r="W1116" s="125"/>
      <c r="X1116" s="126"/>
      <c r="AI1116" s="122"/>
      <c r="BA1116" s="63"/>
    </row>
    <row r="1117" spans="1:53" s="61" customFormat="1">
      <c r="A1117" s="150"/>
      <c r="B1117" s="63"/>
      <c r="C1117" s="63"/>
      <c r="D1117" s="63"/>
      <c r="E1117" s="128"/>
      <c r="F1117" s="55"/>
      <c r="G1117" s="55"/>
      <c r="Q1117" s="122"/>
      <c r="R1117" s="125"/>
      <c r="S1117" s="125"/>
      <c r="T1117" s="125"/>
      <c r="U1117" s="125"/>
      <c r="V1117" s="125"/>
      <c r="W1117" s="125"/>
      <c r="X1117" s="126"/>
      <c r="AI1117" s="122"/>
      <c r="BA1117" s="63"/>
    </row>
    <row r="1118" spans="1:53" s="61" customFormat="1">
      <c r="A1118" s="150"/>
      <c r="B1118" s="63"/>
      <c r="C1118" s="63"/>
      <c r="D1118" s="63"/>
      <c r="E1118" s="128"/>
      <c r="F1118" s="55"/>
      <c r="G1118" s="55"/>
      <c r="Q1118" s="122"/>
      <c r="R1118" s="125"/>
      <c r="S1118" s="125"/>
      <c r="T1118" s="125"/>
      <c r="U1118" s="125"/>
      <c r="V1118" s="125"/>
      <c r="W1118" s="125"/>
      <c r="X1118" s="126"/>
      <c r="AI1118" s="122"/>
      <c r="BA1118" s="63"/>
    </row>
    <row r="1119" spans="1:53" s="61" customFormat="1">
      <c r="A1119" s="150"/>
      <c r="B1119" s="63"/>
      <c r="C1119" s="63"/>
      <c r="D1119" s="63"/>
      <c r="E1119" s="128"/>
      <c r="F1119" s="55"/>
      <c r="G1119" s="55"/>
      <c r="Q1119" s="122"/>
      <c r="R1119" s="125"/>
      <c r="S1119" s="125"/>
      <c r="T1119" s="125"/>
      <c r="U1119" s="125"/>
      <c r="V1119" s="125"/>
      <c r="W1119" s="125"/>
      <c r="X1119" s="126"/>
      <c r="AI1119" s="122"/>
      <c r="BA1119" s="63"/>
    </row>
    <row r="1120" spans="1:53" s="61" customFormat="1">
      <c r="A1120" s="150"/>
      <c r="B1120" s="63"/>
      <c r="C1120" s="63"/>
      <c r="D1120" s="63"/>
      <c r="E1120" s="128"/>
      <c r="F1120" s="55"/>
      <c r="G1120" s="55"/>
      <c r="Q1120" s="122"/>
      <c r="R1120" s="125"/>
      <c r="S1120" s="125"/>
      <c r="T1120" s="125"/>
      <c r="U1120" s="125"/>
      <c r="V1120" s="125"/>
      <c r="W1120" s="125"/>
      <c r="X1120" s="126"/>
      <c r="AI1120" s="122"/>
      <c r="BA1120" s="63"/>
    </row>
    <row r="1121" spans="1:53" s="61" customFormat="1">
      <c r="A1121" s="150"/>
      <c r="B1121" s="63"/>
      <c r="C1121" s="63"/>
      <c r="D1121" s="63"/>
      <c r="E1121" s="128"/>
      <c r="F1121" s="55"/>
      <c r="G1121" s="55"/>
      <c r="Q1121" s="122"/>
      <c r="R1121" s="125"/>
      <c r="S1121" s="125"/>
      <c r="T1121" s="125"/>
      <c r="U1121" s="125"/>
      <c r="V1121" s="125"/>
      <c r="W1121" s="125"/>
      <c r="X1121" s="126"/>
      <c r="AI1121" s="122"/>
      <c r="BA1121" s="63"/>
    </row>
    <row r="1122" spans="1:53" s="61" customFormat="1">
      <c r="A1122" s="150"/>
      <c r="B1122" s="63"/>
      <c r="C1122" s="63"/>
      <c r="D1122" s="63"/>
      <c r="E1122" s="128"/>
      <c r="F1122" s="52"/>
      <c r="G1122" s="55"/>
      <c r="Q1122" s="122"/>
      <c r="R1122" s="125"/>
      <c r="S1122" s="125"/>
      <c r="T1122" s="125"/>
      <c r="U1122" s="125"/>
      <c r="V1122" s="125"/>
      <c r="W1122" s="125"/>
      <c r="X1122" s="126"/>
      <c r="AI1122" s="122"/>
      <c r="BA1122" s="63"/>
    </row>
    <row r="1123" spans="1:53" s="61" customFormat="1">
      <c r="A1123" s="150"/>
      <c r="B1123" s="153"/>
      <c r="C1123" s="154"/>
      <c r="D1123" s="149"/>
      <c r="E1123" s="149"/>
      <c r="F1123" s="52"/>
      <c r="G1123" s="55"/>
      <c r="Q1123" s="122"/>
      <c r="R1123" s="125"/>
      <c r="S1123" s="125"/>
      <c r="T1123" s="125"/>
      <c r="U1123" s="125"/>
      <c r="V1123" s="125"/>
      <c r="W1123" s="125"/>
      <c r="X1123" s="126"/>
      <c r="AI1123" s="122"/>
      <c r="BA1123" s="63"/>
    </row>
    <row r="1124" spans="1:53" s="61" customFormat="1">
      <c r="A1124" s="150"/>
      <c r="B1124" s="153"/>
      <c r="C1124" s="154"/>
      <c r="D1124" s="149"/>
      <c r="E1124" s="149"/>
      <c r="F1124" s="52"/>
      <c r="G1124" s="55"/>
      <c r="Q1124" s="122"/>
      <c r="R1124" s="125"/>
      <c r="S1124" s="125"/>
      <c r="T1124" s="125"/>
      <c r="U1124" s="125"/>
      <c r="V1124" s="125"/>
      <c r="W1124" s="125"/>
      <c r="X1124" s="126"/>
      <c r="AI1124" s="122"/>
      <c r="BA1124" s="63"/>
    </row>
    <row r="1125" spans="1:53" s="61" customFormat="1">
      <c r="A1125" s="150"/>
      <c r="B1125" s="153"/>
      <c r="C1125" s="154"/>
      <c r="D1125" s="149"/>
      <c r="E1125" s="149"/>
      <c r="F1125" s="52"/>
      <c r="G1125" s="55"/>
      <c r="Q1125" s="122"/>
      <c r="R1125" s="125"/>
      <c r="S1125" s="125"/>
      <c r="T1125" s="125"/>
      <c r="U1125" s="125"/>
      <c r="V1125" s="125"/>
      <c r="W1125" s="125"/>
      <c r="X1125" s="126"/>
      <c r="AI1125" s="122"/>
      <c r="BA1125" s="63"/>
    </row>
    <row r="1126" spans="1:53" s="61" customFormat="1">
      <c r="A1126" s="150"/>
      <c r="B1126" s="153"/>
      <c r="C1126" s="154"/>
      <c r="D1126" s="149"/>
      <c r="E1126" s="149"/>
      <c r="F1126" s="52"/>
      <c r="G1126" s="55"/>
      <c r="Q1126" s="122"/>
      <c r="R1126" s="125"/>
      <c r="S1126" s="125"/>
      <c r="T1126" s="125"/>
      <c r="U1126" s="125"/>
      <c r="V1126" s="125"/>
      <c r="W1126" s="125"/>
      <c r="X1126" s="126"/>
      <c r="AI1126" s="122"/>
      <c r="BA1126" s="63"/>
    </row>
    <row r="1127" spans="1:53" s="61" customFormat="1">
      <c r="A1127" s="150"/>
      <c r="B1127" s="153"/>
      <c r="C1127" s="154"/>
      <c r="D1127" s="149"/>
      <c r="E1127" s="149"/>
      <c r="F1127" s="52"/>
      <c r="G1127" s="55"/>
      <c r="Q1127" s="122"/>
      <c r="R1127" s="125"/>
      <c r="S1127" s="125"/>
      <c r="T1127" s="125"/>
      <c r="U1127" s="125"/>
      <c r="V1127" s="125"/>
      <c r="W1127" s="125"/>
      <c r="X1127" s="126"/>
      <c r="AI1127" s="122"/>
      <c r="BA1127" s="63"/>
    </row>
    <row r="1128" spans="1:53" s="61" customFormat="1">
      <c r="A1128" s="150"/>
      <c r="B1128" s="153"/>
      <c r="C1128" s="154"/>
      <c r="D1128" s="149"/>
      <c r="E1128" s="149"/>
      <c r="F1128" s="52"/>
      <c r="G1128" s="55"/>
      <c r="Q1128" s="122"/>
      <c r="R1128" s="125"/>
      <c r="S1128" s="125"/>
      <c r="T1128" s="125"/>
      <c r="U1128" s="125"/>
      <c r="V1128" s="125"/>
      <c r="W1128" s="125"/>
      <c r="X1128" s="126"/>
      <c r="AI1128" s="122"/>
      <c r="BA1128" s="63"/>
    </row>
    <row r="1129" spans="1:53" s="61" customFormat="1">
      <c r="A1129" s="150"/>
      <c r="B1129" s="153"/>
      <c r="C1129" s="154"/>
      <c r="D1129" s="149"/>
      <c r="E1129" s="149"/>
      <c r="F1129" s="52"/>
      <c r="G1129" s="55"/>
      <c r="Q1129" s="122"/>
      <c r="R1129" s="125"/>
      <c r="S1129" s="125"/>
      <c r="T1129" s="125"/>
      <c r="U1129" s="125"/>
      <c r="V1129" s="125"/>
      <c r="W1129" s="125"/>
      <c r="X1129" s="126"/>
      <c r="AI1129" s="122"/>
      <c r="BA1129" s="63"/>
    </row>
    <row r="1130" spans="1:53" s="61" customFormat="1">
      <c r="A1130" s="150"/>
      <c r="B1130" s="153"/>
      <c r="C1130" s="154"/>
      <c r="D1130" s="149"/>
      <c r="E1130" s="149"/>
      <c r="F1130" s="52"/>
      <c r="G1130" s="55"/>
      <c r="Q1130" s="122"/>
      <c r="R1130" s="125"/>
      <c r="S1130" s="125"/>
      <c r="T1130" s="125"/>
      <c r="U1130" s="125"/>
      <c r="V1130" s="125"/>
      <c r="W1130" s="125"/>
      <c r="X1130" s="126"/>
      <c r="AI1130" s="122"/>
      <c r="BA1130" s="63"/>
    </row>
    <row r="1131" spans="1:53" s="61" customFormat="1">
      <c r="A1131" s="150"/>
      <c r="B1131" s="153"/>
      <c r="C1131" s="154"/>
      <c r="D1131" s="149"/>
      <c r="E1131" s="149"/>
      <c r="F1131" s="52"/>
      <c r="G1131" s="55"/>
      <c r="Q1131" s="122"/>
      <c r="R1131" s="125"/>
      <c r="S1131" s="125"/>
      <c r="T1131" s="125"/>
      <c r="U1131" s="125"/>
      <c r="V1131" s="125"/>
      <c r="W1131" s="125"/>
      <c r="X1131" s="126"/>
      <c r="AI1131" s="122"/>
      <c r="BA1131" s="63"/>
    </row>
    <row r="1132" spans="1:53" s="61" customFormat="1">
      <c r="A1132" s="150"/>
      <c r="B1132" s="153"/>
      <c r="C1132" s="154"/>
      <c r="D1132" s="149"/>
      <c r="E1132" s="149"/>
      <c r="F1132" s="52"/>
      <c r="G1132" s="55"/>
      <c r="Q1132" s="122"/>
      <c r="R1132" s="125"/>
      <c r="S1132" s="125"/>
      <c r="T1132" s="125"/>
      <c r="U1132" s="125"/>
      <c r="V1132" s="125"/>
      <c r="W1132" s="125"/>
      <c r="X1132" s="126"/>
      <c r="AI1132" s="122"/>
      <c r="BA1132" s="63"/>
    </row>
  </sheetData>
  <mergeCells count="25"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U6:V6"/>
    <mergeCell ref="W6:X6"/>
    <mergeCell ref="Z6:AA6"/>
    <mergeCell ref="AB6:AC6"/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</mergeCells>
  <pageMargins left="0.38593749999999999" right="0.7" top="0.75" bottom="0.75" header="0.3" footer="0.3"/>
  <pageSetup paperSize="5" scale="62" fitToHeight="0" orientation="landscape" r:id="rId1"/>
  <rowBreaks count="2" manualBreakCount="2">
    <brk id="60" max="14" man="1"/>
    <brk id="110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68"/>
  <sheetViews>
    <sheetView zoomScale="80" zoomScaleNormal="80" workbookViewId="0">
      <selection activeCell="E18" sqref="E18"/>
    </sheetView>
  </sheetViews>
  <sheetFormatPr defaultColWidth="9.140625" defaultRowHeight="12.75"/>
  <cols>
    <col min="1" max="1" width="9.85546875" style="64" customWidth="1"/>
    <col min="2" max="2" width="8.140625" style="5" bestFit="1" customWidth="1"/>
    <col min="3" max="3" width="10.7109375" style="5" customWidth="1"/>
    <col min="4" max="4" width="7.7109375" style="5" customWidth="1"/>
    <col min="5" max="5" width="51.28515625" style="5" customWidth="1"/>
    <col min="6" max="6" width="77.85546875" style="5" customWidth="1"/>
    <col min="7" max="7" width="32.7109375" style="5" customWidth="1"/>
    <col min="8" max="8" width="9" style="5" customWidth="1"/>
    <col min="9" max="15" width="7.85546875" style="5" customWidth="1"/>
    <col min="16" max="16" width="3.28515625" style="58" customWidth="1"/>
    <col min="17" max="24" width="7.42578125" style="58" customWidth="1"/>
    <col min="25" max="25" width="3.28515625" style="58" customWidth="1"/>
    <col min="26" max="33" width="8" style="58" customWidth="1"/>
    <col min="34" max="34" width="3.28515625" style="58" customWidth="1"/>
    <col min="35" max="42" width="7.5703125" style="58" customWidth="1"/>
    <col min="43" max="43" width="3.140625" style="5" customWidth="1"/>
    <col min="44" max="51" width="7.140625" style="5" customWidth="1"/>
    <col min="52" max="16384" width="9.140625" style="5"/>
  </cols>
  <sheetData>
    <row r="1" spans="1:52">
      <c r="A1" s="67"/>
      <c r="B1" s="4"/>
      <c r="C1" s="4"/>
      <c r="D1" s="4"/>
      <c r="E1" s="4"/>
      <c r="F1" s="9" t="str">
        <f>+'Measures '!F1</f>
        <v>Measures Affecting Revenue and Tax Administration - 2020 Regular Session</v>
      </c>
      <c r="G1" s="4"/>
      <c r="H1" s="4"/>
      <c r="I1" s="4"/>
      <c r="J1" s="4"/>
      <c r="K1" s="4"/>
      <c r="L1" s="4"/>
      <c r="M1" s="4"/>
      <c r="N1" s="4"/>
      <c r="O1" s="4"/>
    </row>
    <row r="2" spans="1:52">
      <c r="A2" s="67"/>
      <c r="B2" s="4"/>
      <c r="C2" s="4"/>
      <c r="D2" s="4"/>
      <c r="E2" s="4"/>
      <c r="F2" s="9" t="s">
        <v>9</v>
      </c>
      <c r="G2" s="4"/>
      <c r="H2" s="158"/>
      <c r="I2" s="4"/>
      <c r="J2" s="4"/>
      <c r="K2" s="4"/>
      <c r="L2" s="4"/>
      <c r="M2" s="4"/>
      <c r="N2" s="4"/>
      <c r="O2" s="4"/>
    </row>
    <row r="3" spans="1:52">
      <c r="A3" s="67"/>
      <c r="B3" s="4"/>
      <c r="C3" s="4"/>
      <c r="D3" s="4"/>
      <c r="E3" s="4"/>
      <c r="F3" s="9" t="s">
        <v>48</v>
      </c>
      <c r="G3" s="4"/>
      <c r="H3" s="4"/>
      <c r="I3" s="4"/>
      <c r="J3" s="4"/>
      <c r="K3" s="4"/>
      <c r="L3" s="4"/>
      <c r="M3" s="4"/>
      <c r="N3" s="4"/>
      <c r="O3" s="4"/>
    </row>
    <row r="4" spans="1:52">
      <c r="A4" s="17">
        <f>+'Measures '!A4</f>
        <v>44096</v>
      </c>
      <c r="B4" s="51"/>
      <c r="C4" s="51"/>
      <c r="D4" s="51"/>
      <c r="E4" s="47"/>
      <c r="F4" s="40"/>
      <c r="G4" s="51"/>
      <c r="H4" s="51"/>
      <c r="I4" s="51"/>
      <c r="J4" s="51"/>
      <c r="K4" s="51"/>
      <c r="L4" s="51"/>
      <c r="M4" s="51"/>
      <c r="N4" s="51"/>
      <c r="O4" s="51"/>
      <c r="P4" s="54"/>
      <c r="Q4" s="59"/>
      <c r="R4" s="59"/>
      <c r="S4" s="59"/>
      <c r="T4" s="59"/>
      <c r="U4" s="59"/>
      <c r="V4" s="59"/>
      <c r="W4" s="59"/>
      <c r="X4" s="59"/>
      <c r="Y4" s="54"/>
      <c r="Z4" s="59"/>
      <c r="AA4" s="59"/>
      <c r="AB4" s="59"/>
      <c r="AC4" s="59"/>
      <c r="AD4" s="59"/>
      <c r="AE4" s="59"/>
      <c r="AF4" s="59"/>
      <c r="AG4" s="59"/>
      <c r="AH4" s="54"/>
      <c r="AI4" s="59"/>
      <c r="AJ4" s="59"/>
      <c r="AK4" s="59"/>
      <c r="AL4" s="59"/>
      <c r="AM4" s="59"/>
      <c r="AN4" s="59"/>
      <c r="AO4" s="59"/>
      <c r="AP4" s="59"/>
      <c r="AQ4" s="35"/>
      <c r="AR4" s="51"/>
      <c r="AS4" s="51"/>
      <c r="AT4" s="51"/>
      <c r="AU4" s="51"/>
      <c r="AV4" s="51"/>
      <c r="AW4" s="51"/>
      <c r="AX4" s="51"/>
      <c r="AY4" s="51"/>
    </row>
    <row r="5" spans="1:52">
      <c r="A5" s="65"/>
      <c r="B5" s="38"/>
      <c r="C5" s="39"/>
      <c r="D5" s="39"/>
      <c r="E5" s="48"/>
      <c r="F5" s="37"/>
      <c r="G5" s="39"/>
      <c r="H5" s="200" t="str">
        <f>+'Measures '!H5:O5</f>
        <v>FY 20-21</v>
      </c>
      <c r="I5" s="198"/>
      <c r="J5" s="198"/>
      <c r="K5" s="198"/>
      <c r="L5" s="198"/>
      <c r="M5" s="198"/>
      <c r="N5" s="198"/>
      <c r="O5" s="199"/>
      <c r="P5" s="8"/>
      <c r="Q5" s="197" t="str">
        <f>+'Measures '!Q5:X5</f>
        <v>FY 21-22</v>
      </c>
      <c r="R5" s="198"/>
      <c r="S5" s="198"/>
      <c r="T5" s="198"/>
      <c r="U5" s="198"/>
      <c r="V5" s="198"/>
      <c r="W5" s="198"/>
      <c r="X5" s="199"/>
      <c r="Y5" s="76"/>
      <c r="Z5" s="197" t="str">
        <f>+'Measures '!Z5:AG5</f>
        <v>FY 22-23</v>
      </c>
      <c r="AA5" s="198"/>
      <c r="AB5" s="198"/>
      <c r="AC5" s="198"/>
      <c r="AD5" s="198"/>
      <c r="AE5" s="198"/>
      <c r="AF5" s="198"/>
      <c r="AG5" s="199"/>
      <c r="AH5" s="76"/>
      <c r="AI5" s="197" t="str">
        <f>+'Measures '!AI5:AP5</f>
        <v>FY 23-24</v>
      </c>
      <c r="AJ5" s="198"/>
      <c r="AK5" s="198"/>
      <c r="AL5" s="198"/>
      <c r="AM5" s="198"/>
      <c r="AN5" s="198"/>
      <c r="AO5" s="198"/>
      <c r="AP5" s="199"/>
      <c r="AQ5" s="52"/>
      <c r="AR5" s="197" t="str">
        <f>+'Measures '!AR5:AY5</f>
        <v>FY 24-25</v>
      </c>
      <c r="AS5" s="198"/>
      <c r="AT5" s="198"/>
      <c r="AU5" s="198"/>
      <c r="AV5" s="198"/>
      <c r="AW5" s="198"/>
      <c r="AX5" s="198"/>
      <c r="AY5" s="199"/>
    </row>
    <row r="6" spans="1:52">
      <c r="A6" s="12" t="s">
        <v>12</v>
      </c>
      <c r="B6" s="56" t="s">
        <v>10</v>
      </c>
      <c r="C6" s="36"/>
      <c r="D6" s="36"/>
      <c r="E6" s="49"/>
      <c r="F6" s="36"/>
      <c r="G6" s="36"/>
      <c r="H6" s="201" t="s">
        <v>3</v>
      </c>
      <c r="I6" s="196"/>
      <c r="J6" s="195" t="s">
        <v>4</v>
      </c>
      <c r="K6" s="196"/>
      <c r="L6" s="195" t="s">
        <v>15</v>
      </c>
      <c r="M6" s="196"/>
      <c r="N6" s="195" t="s">
        <v>5</v>
      </c>
      <c r="O6" s="196"/>
      <c r="P6" s="50"/>
      <c r="Q6" s="195" t="s">
        <v>3</v>
      </c>
      <c r="R6" s="196"/>
      <c r="S6" s="195" t="s">
        <v>4</v>
      </c>
      <c r="T6" s="196"/>
      <c r="U6" s="195" t="s">
        <v>15</v>
      </c>
      <c r="V6" s="196"/>
      <c r="W6" s="195" t="s">
        <v>5</v>
      </c>
      <c r="X6" s="196"/>
      <c r="Y6" s="50"/>
      <c r="Z6" s="195" t="s">
        <v>3</v>
      </c>
      <c r="AA6" s="196"/>
      <c r="AB6" s="195" t="s">
        <v>4</v>
      </c>
      <c r="AC6" s="196"/>
      <c r="AD6" s="195" t="s">
        <v>15</v>
      </c>
      <c r="AE6" s="196"/>
      <c r="AF6" s="195" t="s">
        <v>5</v>
      </c>
      <c r="AG6" s="196"/>
      <c r="AH6" s="50"/>
      <c r="AI6" s="195" t="s">
        <v>3</v>
      </c>
      <c r="AJ6" s="196"/>
      <c r="AK6" s="195" t="s">
        <v>4</v>
      </c>
      <c r="AL6" s="196"/>
      <c r="AM6" s="195" t="s">
        <v>15</v>
      </c>
      <c r="AN6" s="196"/>
      <c r="AO6" s="195" t="s">
        <v>5</v>
      </c>
      <c r="AP6" s="196"/>
      <c r="AQ6" s="50"/>
      <c r="AR6" s="195" t="s">
        <v>3</v>
      </c>
      <c r="AS6" s="196"/>
      <c r="AT6" s="195" t="s">
        <v>4</v>
      </c>
      <c r="AU6" s="196"/>
      <c r="AV6" s="195" t="s">
        <v>15</v>
      </c>
      <c r="AW6" s="196"/>
      <c r="AX6" s="195" t="s">
        <v>16</v>
      </c>
      <c r="AY6" s="196"/>
    </row>
    <row r="7" spans="1:52">
      <c r="A7" s="66" t="s">
        <v>13</v>
      </c>
      <c r="B7" s="45" t="s">
        <v>11</v>
      </c>
      <c r="C7" s="46" t="s">
        <v>0</v>
      </c>
      <c r="D7" s="46" t="s">
        <v>6</v>
      </c>
      <c r="E7" s="46" t="s">
        <v>14</v>
      </c>
      <c r="F7" s="46" t="s">
        <v>1</v>
      </c>
      <c r="G7" s="46" t="s">
        <v>7</v>
      </c>
      <c r="H7" s="34" t="s">
        <v>2</v>
      </c>
      <c r="I7" s="57" t="s">
        <v>8</v>
      </c>
      <c r="J7" s="57" t="s">
        <v>2</v>
      </c>
      <c r="K7" s="57" t="s">
        <v>8</v>
      </c>
      <c r="L7" s="57" t="s">
        <v>2</v>
      </c>
      <c r="M7" s="57" t="s">
        <v>8</v>
      </c>
      <c r="N7" s="57" t="s">
        <v>2</v>
      </c>
      <c r="O7" s="57" t="s">
        <v>8</v>
      </c>
      <c r="P7" s="60"/>
      <c r="Q7" s="57" t="s">
        <v>2</v>
      </c>
      <c r="R7" s="57" t="s">
        <v>8</v>
      </c>
      <c r="S7" s="57" t="s">
        <v>2</v>
      </c>
      <c r="T7" s="57" t="s">
        <v>8</v>
      </c>
      <c r="U7" s="57" t="s">
        <v>2</v>
      </c>
      <c r="V7" s="57" t="s">
        <v>8</v>
      </c>
      <c r="W7" s="57" t="s">
        <v>2</v>
      </c>
      <c r="X7" s="57" t="s">
        <v>8</v>
      </c>
      <c r="Y7" s="60"/>
      <c r="Z7" s="57" t="s">
        <v>2</v>
      </c>
      <c r="AA7" s="57" t="s">
        <v>8</v>
      </c>
      <c r="AB7" s="57" t="s">
        <v>2</v>
      </c>
      <c r="AC7" s="57" t="s">
        <v>8</v>
      </c>
      <c r="AD7" s="57" t="s">
        <v>2</v>
      </c>
      <c r="AE7" s="57" t="s">
        <v>8</v>
      </c>
      <c r="AF7" s="57" t="s">
        <v>2</v>
      </c>
      <c r="AG7" s="57" t="s">
        <v>8</v>
      </c>
      <c r="AH7" s="60"/>
      <c r="AI7" s="57" t="s">
        <v>2</v>
      </c>
      <c r="AJ7" s="57" t="s">
        <v>8</v>
      </c>
      <c r="AK7" s="57" t="s">
        <v>2</v>
      </c>
      <c r="AL7" s="57" t="s">
        <v>8</v>
      </c>
      <c r="AM7" s="57" t="s">
        <v>2</v>
      </c>
      <c r="AN7" s="57" t="s">
        <v>8</v>
      </c>
      <c r="AO7" s="57" t="s">
        <v>2</v>
      </c>
      <c r="AP7" s="57" t="s">
        <v>8</v>
      </c>
      <c r="AQ7" s="60"/>
      <c r="AR7" s="57" t="s">
        <v>2</v>
      </c>
      <c r="AS7" s="57" t="s">
        <v>17</v>
      </c>
      <c r="AT7" s="57" t="s">
        <v>2</v>
      </c>
      <c r="AU7" s="57" t="s">
        <v>17</v>
      </c>
      <c r="AV7" s="57" t="s">
        <v>2</v>
      </c>
      <c r="AW7" s="57" t="s">
        <v>17</v>
      </c>
      <c r="AX7" s="57" t="s">
        <v>2</v>
      </c>
      <c r="AY7" s="57" t="s">
        <v>17</v>
      </c>
    </row>
    <row r="8" spans="1:52" s="63" customFormat="1">
      <c r="A8" s="68" t="s">
        <v>69</v>
      </c>
      <c r="B8" s="68">
        <v>25</v>
      </c>
      <c r="C8" s="83">
        <v>43791</v>
      </c>
      <c r="D8" s="105">
        <v>369</v>
      </c>
      <c r="E8" s="110" t="s">
        <v>138</v>
      </c>
      <c r="F8" s="107" t="s">
        <v>135</v>
      </c>
      <c r="G8" s="78" t="s">
        <v>54</v>
      </c>
      <c r="H8" s="73">
        <v>0</v>
      </c>
      <c r="I8" s="74">
        <v>0</v>
      </c>
      <c r="J8" s="73">
        <v>0</v>
      </c>
      <c r="K8" s="74">
        <v>0</v>
      </c>
      <c r="L8" s="73">
        <v>0</v>
      </c>
      <c r="M8" s="74" t="s">
        <v>26</v>
      </c>
      <c r="N8" s="73">
        <v>0</v>
      </c>
      <c r="O8" s="74" t="s">
        <v>26</v>
      </c>
      <c r="P8" s="75"/>
      <c r="Q8" s="73">
        <v>0</v>
      </c>
      <c r="R8" s="75">
        <v>0</v>
      </c>
      <c r="S8" s="73">
        <v>0</v>
      </c>
      <c r="T8" s="74">
        <v>0</v>
      </c>
      <c r="U8" s="73" t="s">
        <v>26</v>
      </c>
      <c r="V8" s="74" t="s">
        <v>26</v>
      </c>
      <c r="W8" s="73" t="s">
        <v>26</v>
      </c>
      <c r="X8" s="74" t="s">
        <v>26</v>
      </c>
      <c r="Y8" s="62"/>
      <c r="Z8" s="73">
        <v>0</v>
      </c>
      <c r="AA8" s="74">
        <v>0</v>
      </c>
      <c r="AB8" s="73">
        <v>0</v>
      </c>
      <c r="AC8" s="74">
        <v>0</v>
      </c>
      <c r="AD8" s="73" t="s">
        <v>26</v>
      </c>
      <c r="AE8" s="74" t="s">
        <v>26</v>
      </c>
      <c r="AF8" s="73" t="s">
        <v>26</v>
      </c>
      <c r="AG8" s="74" t="s">
        <v>26</v>
      </c>
      <c r="AH8" s="62"/>
      <c r="AI8" s="73">
        <v>0</v>
      </c>
      <c r="AJ8" s="74">
        <v>0</v>
      </c>
      <c r="AK8" s="73">
        <v>0</v>
      </c>
      <c r="AL8" s="74">
        <v>0</v>
      </c>
      <c r="AM8" s="73" t="s">
        <v>26</v>
      </c>
      <c r="AN8" s="74" t="s">
        <v>26</v>
      </c>
      <c r="AO8" s="73" t="s">
        <v>26</v>
      </c>
      <c r="AP8" s="74" t="s">
        <v>26</v>
      </c>
      <c r="AQ8" s="62"/>
      <c r="AR8" s="73">
        <v>0</v>
      </c>
      <c r="AS8" s="74">
        <v>0</v>
      </c>
      <c r="AT8" s="73">
        <v>0</v>
      </c>
      <c r="AU8" s="75">
        <v>0</v>
      </c>
      <c r="AV8" s="73" t="s">
        <v>26</v>
      </c>
      <c r="AW8" s="74" t="s">
        <v>26</v>
      </c>
      <c r="AX8" s="73" t="s">
        <v>26</v>
      </c>
      <c r="AY8" s="74" t="s">
        <v>26</v>
      </c>
      <c r="AZ8" s="61"/>
    </row>
    <row r="9" spans="1:52" s="63" customFormat="1">
      <c r="A9" s="68" t="s">
        <v>139</v>
      </c>
      <c r="B9" s="68">
        <v>31</v>
      </c>
      <c r="C9" s="83">
        <v>43791</v>
      </c>
      <c r="D9" s="105">
        <v>371</v>
      </c>
      <c r="E9" s="110" t="s">
        <v>137</v>
      </c>
      <c r="F9" s="107" t="s">
        <v>136</v>
      </c>
      <c r="G9" s="78" t="s">
        <v>54</v>
      </c>
      <c r="H9" s="73">
        <v>0</v>
      </c>
      <c r="I9" s="74">
        <v>0</v>
      </c>
      <c r="J9" s="73">
        <v>0</v>
      </c>
      <c r="K9" s="74">
        <v>0</v>
      </c>
      <c r="L9" s="73">
        <v>0</v>
      </c>
      <c r="M9" s="74" t="s">
        <v>26</v>
      </c>
      <c r="N9" s="73">
        <v>0</v>
      </c>
      <c r="O9" s="74" t="s">
        <v>26</v>
      </c>
      <c r="P9" s="75"/>
      <c r="Q9" s="73">
        <v>0</v>
      </c>
      <c r="R9" s="75">
        <v>0</v>
      </c>
      <c r="S9" s="73">
        <v>0</v>
      </c>
      <c r="T9" s="74">
        <v>0</v>
      </c>
      <c r="U9" s="73" t="s">
        <v>26</v>
      </c>
      <c r="V9" s="74" t="s">
        <v>26</v>
      </c>
      <c r="W9" s="73" t="s">
        <v>26</v>
      </c>
      <c r="X9" s="74" t="s">
        <v>26</v>
      </c>
      <c r="Y9" s="62"/>
      <c r="Z9" s="73">
        <v>0</v>
      </c>
      <c r="AA9" s="74">
        <v>0</v>
      </c>
      <c r="AB9" s="73">
        <v>0</v>
      </c>
      <c r="AC9" s="74">
        <v>0</v>
      </c>
      <c r="AD9" s="73" t="s">
        <v>26</v>
      </c>
      <c r="AE9" s="74" t="s">
        <v>26</v>
      </c>
      <c r="AF9" s="73" t="s">
        <v>26</v>
      </c>
      <c r="AG9" s="74" t="s">
        <v>26</v>
      </c>
      <c r="AH9" s="62"/>
      <c r="AI9" s="73">
        <v>0</v>
      </c>
      <c r="AJ9" s="74">
        <v>0</v>
      </c>
      <c r="AK9" s="73">
        <v>0</v>
      </c>
      <c r="AL9" s="74">
        <v>0</v>
      </c>
      <c r="AM9" s="73" t="s">
        <v>26</v>
      </c>
      <c r="AN9" s="74" t="s">
        <v>26</v>
      </c>
      <c r="AO9" s="73" t="s">
        <v>26</v>
      </c>
      <c r="AP9" s="74" t="s">
        <v>26</v>
      </c>
      <c r="AQ9" s="62"/>
      <c r="AR9" s="73">
        <v>0</v>
      </c>
      <c r="AS9" s="74">
        <v>0</v>
      </c>
      <c r="AT9" s="73">
        <v>0</v>
      </c>
      <c r="AU9" s="75">
        <v>0</v>
      </c>
      <c r="AV9" s="73" t="s">
        <v>26</v>
      </c>
      <c r="AW9" s="74" t="s">
        <v>26</v>
      </c>
      <c r="AX9" s="73" t="s">
        <v>26</v>
      </c>
      <c r="AY9" s="74" t="s">
        <v>26</v>
      </c>
      <c r="AZ9" s="61"/>
    </row>
    <row r="10" spans="1:52" s="63" customFormat="1">
      <c r="A10" s="68" t="s">
        <v>95</v>
      </c>
      <c r="B10" s="68">
        <v>581</v>
      </c>
      <c r="C10" s="83">
        <v>44019</v>
      </c>
      <c r="D10" s="105">
        <v>716</v>
      </c>
      <c r="E10" s="110" t="s">
        <v>108</v>
      </c>
      <c r="F10" s="107" t="s">
        <v>49</v>
      </c>
      <c r="G10" s="78" t="s">
        <v>54</v>
      </c>
      <c r="H10" s="73">
        <v>0</v>
      </c>
      <c r="I10" s="74">
        <v>0</v>
      </c>
      <c r="J10" s="73">
        <v>0</v>
      </c>
      <c r="K10" s="74">
        <v>0</v>
      </c>
      <c r="L10" s="73" t="s">
        <v>42</v>
      </c>
      <c r="M10" s="74" t="s">
        <v>42</v>
      </c>
      <c r="N10" s="73" t="s">
        <v>42</v>
      </c>
      <c r="O10" s="74" t="s">
        <v>42</v>
      </c>
      <c r="P10" s="75"/>
      <c r="Q10" s="73">
        <v>0</v>
      </c>
      <c r="R10" s="75">
        <v>0</v>
      </c>
      <c r="S10" s="73">
        <v>0</v>
      </c>
      <c r="T10" s="74">
        <v>0</v>
      </c>
      <c r="U10" s="73" t="s">
        <v>42</v>
      </c>
      <c r="V10" s="74" t="s">
        <v>42</v>
      </c>
      <c r="W10" s="73" t="s">
        <v>42</v>
      </c>
      <c r="X10" s="74" t="s">
        <v>42</v>
      </c>
      <c r="Y10" s="62"/>
      <c r="Z10" s="73">
        <v>0</v>
      </c>
      <c r="AA10" s="74">
        <v>0</v>
      </c>
      <c r="AB10" s="73">
        <v>0</v>
      </c>
      <c r="AC10" s="74">
        <v>0</v>
      </c>
      <c r="AD10" s="73" t="s">
        <v>42</v>
      </c>
      <c r="AE10" s="74" t="s">
        <v>42</v>
      </c>
      <c r="AF10" s="73" t="s">
        <v>42</v>
      </c>
      <c r="AG10" s="74" t="s">
        <v>42</v>
      </c>
      <c r="AH10" s="62"/>
      <c r="AI10" s="73">
        <v>0</v>
      </c>
      <c r="AJ10" s="74">
        <v>0</v>
      </c>
      <c r="AK10" s="73">
        <v>0</v>
      </c>
      <c r="AL10" s="74">
        <v>0</v>
      </c>
      <c r="AM10" s="73" t="s">
        <v>42</v>
      </c>
      <c r="AN10" s="74" t="s">
        <v>42</v>
      </c>
      <c r="AO10" s="73" t="s">
        <v>42</v>
      </c>
      <c r="AP10" s="74" t="s">
        <v>42</v>
      </c>
      <c r="AQ10" s="62"/>
      <c r="AR10" s="73">
        <v>0</v>
      </c>
      <c r="AS10" s="74">
        <v>0</v>
      </c>
      <c r="AT10" s="73">
        <v>0</v>
      </c>
      <c r="AU10" s="75">
        <v>0</v>
      </c>
      <c r="AV10" s="73" t="s">
        <v>42</v>
      </c>
      <c r="AW10" s="74" t="s">
        <v>42</v>
      </c>
      <c r="AX10" s="73" t="s">
        <v>42</v>
      </c>
      <c r="AY10" s="74" t="s">
        <v>42</v>
      </c>
      <c r="AZ10" s="61"/>
    </row>
    <row r="11" spans="1:52" s="63" customFormat="1" ht="38.25">
      <c r="A11" s="68" t="s">
        <v>69</v>
      </c>
      <c r="B11" s="68">
        <v>181</v>
      </c>
      <c r="C11" s="83">
        <v>43840</v>
      </c>
      <c r="D11" s="105">
        <v>877</v>
      </c>
      <c r="E11" s="114" t="s">
        <v>116</v>
      </c>
      <c r="F11" s="107" t="s">
        <v>142</v>
      </c>
      <c r="G11" s="159" t="s">
        <v>54</v>
      </c>
      <c r="H11" s="73">
        <v>0</v>
      </c>
      <c r="I11" s="74">
        <v>0</v>
      </c>
      <c r="J11" s="73">
        <v>0</v>
      </c>
      <c r="K11" s="74">
        <v>0</v>
      </c>
      <c r="L11" s="73">
        <v>0</v>
      </c>
      <c r="M11" s="74" t="s">
        <v>26</v>
      </c>
      <c r="N11" s="73">
        <v>0</v>
      </c>
      <c r="O11" s="74" t="s">
        <v>26</v>
      </c>
      <c r="P11" s="75"/>
      <c r="Q11" s="73">
        <v>0</v>
      </c>
      <c r="R11" s="75">
        <v>0</v>
      </c>
      <c r="S11" s="73">
        <v>0</v>
      </c>
      <c r="T11" s="74">
        <v>0</v>
      </c>
      <c r="U11" s="73" t="s">
        <v>26</v>
      </c>
      <c r="V11" s="74" t="s">
        <v>26</v>
      </c>
      <c r="W11" s="73" t="s">
        <v>26</v>
      </c>
      <c r="X11" s="74" t="s">
        <v>26</v>
      </c>
      <c r="Y11" s="62"/>
      <c r="Z11" s="73">
        <v>0</v>
      </c>
      <c r="AA11" s="74">
        <v>0</v>
      </c>
      <c r="AB11" s="73">
        <v>0</v>
      </c>
      <c r="AC11" s="74">
        <v>0</v>
      </c>
      <c r="AD11" s="73" t="s">
        <v>26</v>
      </c>
      <c r="AE11" s="74" t="s">
        <v>26</v>
      </c>
      <c r="AF11" s="73" t="s">
        <v>26</v>
      </c>
      <c r="AG11" s="74" t="s">
        <v>26</v>
      </c>
      <c r="AH11" s="62"/>
      <c r="AI11" s="73">
        <v>0</v>
      </c>
      <c r="AJ11" s="74">
        <v>0</v>
      </c>
      <c r="AK11" s="73">
        <v>0</v>
      </c>
      <c r="AL11" s="74">
        <v>0</v>
      </c>
      <c r="AM11" s="73" t="s">
        <v>26</v>
      </c>
      <c r="AN11" s="74" t="s">
        <v>26</v>
      </c>
      <c r="AO11" s="73" t="s">
        <v>26</v>
      </c>
      <c r="AP11" s="74" t="s">
        <v>26</v>
      </c>
      <c r="AQ11" s="62"/>
      <c r="AR11" s="73">
        <v>0</v>
      </c>
      <c r="AS11" s="74">
        <v>0</v>
      </c>
      <c r="AT11" s="73">
        <v>0</v>
      </c>
      <c r="AU11" s="75">
        <v>0</v>
      </c>
      <c r="AV11" s="73" t="s">
        <v>26</v>
      </c>
      <c r="AW11" s="74" t="s">
        <v>26</v>
      </c>
      <c r="AX11" s="73" t="s">
        <v>26</v>
      </c>
      <c r="AY11" s="74" t="s">
        <v>26</v>
      </c>
      <c r="AZ11" s="61"/>
    </row>
    <row r="12" spans="1:52" s="63" customFormat="1">
      <c r="A12" s="68" t="s">
        <v>139</v>
      </c>
      <c r="B12" s="68">
        <v>55</v>
      </c>
      <c r="C12" s="83">
        <v>43840</v>
      </c>
      <c r="D12" s="105">
        <v>879</v>
      </c>
      <c r="E12" s="114" t="s">
        <v>117</v>
      </c>
      <c r="F12" s="107" t="s">
        <v>145</v>
      </c>
      <c r="G12" s="159" t="s">
        <v>54</v>
      </c>
      <c r="H12" s="73">
        <v>0</v>
      </c>
      <c r="I12" s="74">
        <v>0</v>
      </c>
      <c r="J12" s="73">
        <v>0</v>
      </c>
      <c r="K12" s="74">
        <v>0</v>
      </c>
      <c r="L12" s="73">
        <v>0</v>
      </c>
      <c r="M12" s="74" t="s">
        <v>26</v>
      </c>
      <c r="N12" s="73">
        <v>0</v>
      </c>
      <c r="O12" s="74" t="s">
        <v>26</v>
      </c>
      <c r="P12" s="75"/>
      <c r="Q12" s="73">
        <v>0</v>
      </c>
      <c r="R12" s="75">
        <v>0</v>
      </c>
      <c r="S12" s="73">
        <v>0</v>
      </c>
      <c r="T12" s="74">
        <v>0</v>
      </c>
      <c r="U12" s="73" t="s">
        <v>26</v>
      </c>
      <c r="V12" s="74" t="s">
        <v>26</v>
      </c>
      <c r="W12" s="73" t="s">
        <v>26</v>
      </c>
      <c r="X12" s="74" t="s">
        <v>26</v>
      </c>
      <c r="Y12" s="62"/>
      <c r="Z12" s="73">
        <v>0</v>
      </c>
      <c r="AA12" s="74">
        <v>0</v>
      </c>
      <c r="AB12" s="73">
        <v>0</v>
      </c>
      <c r="AC12" s="74">
        <v>0</v>
      </c>
      <c r="AD12" s="73" t="s">
        <v>26</v>
      </c>
      <c r="AE12" s="74" t="s">
        <v>26</v>
      </c>
      <c r="AF12" s="73" t="s">
        <v>26</v>
      </c>
      <c r="AG12" s="74" t="s">
        <v>26</v>
      </c>
      <c r="AH12" s="62"/>
      <c r="AI12" s="73">
        <v>0</v>
      </c>
      <c r="AJ12" s="74">
        <v>0</v>
      </c>
      <c r="AK12" s="73">
        <v>0</v>
      </c>
      <c r="AL12" s="74">
        <v>0</v>
      </c>
      <c r="AM12" s="73" t="s">
        <v>26</v>
      </c>
      <c r="AN12" s="74" t="s">
        <v>26</v>
      </c>
      <c r="AO12" s="73" t="s">
        <v>26</v>
      </c>
      <c r="AP12" s="74" t="s">
        <v>26</v>
      </c>
      <c r="AQ12" s="62"/>
      <c r="AR12" s="73">
        <v>0</v>
      </c>
      <c r="AS12" s="74">
        <v>0</v>
      </c>
      <c r="AT12" s="73">
        <v>0</v>
      </c>
      <c r="AU12" s="75">
        <v>0</v>
      </c>
      <c r="AV12" s="73" t="s">
        <v>26</v>
      </c>
      <c r="AW12" s="74" t="s">
        <v>26</v>
      </c>
      <c r="AX12" s="73" t="s">
        <v>26</v>
      </c>
      <c r="AY12" s="74" t="s">
        <v>26</v>
      </c>
      <c r="AZ12" s="61"/>
    </row>
    <row r="13" spans="1:52" s="63" customFormat="1">
      <c r="A13" s="68" t="s">
        <v>63</v>
      </c>
      <c r="B13" s="68">
        <v>510</v>
      </c>
      <c r="C13" s="83">
        <v>43882</v>
      </c>
      <c r="D13" s="105">
        <v>7097</v>
      </c>
      <c r="E13" s="110" t="s">
        <v>62</v>
      </c>
      <c r="F13" s="107" t="s">
        <v>147</v>
      </c>
      <c r="G13" s="149" t="s">
        <v>54</v>
      </c>
      <c r="H13" s="73">
        <v>0</v>
      </c>
      <c r="I13" s="74">
        <v>0</v>
      </c>
      <c r="J13" s="73">
        <v>0</v>
      </c>
      <c r="K13" s="74">
        <v>0</v>
      </c>
      <c r="L13" s="73">
        <v>0</v>
      </c>
      <c r="M13" s="74" t="s">
        <v>21</v>
      </c>
      <c r="N13" s="73">
        <v>0</v>
      </c>
      <c r="O13" s="74" t="s">
        <v>21</v>
      </c>
      <c r="P13" s="75"/>
      <c r="Q13" s="73">
        <v>0</v>
      </c>
      <c r="R13" s="75">
        <v>0</v>
      </c>
      <c r="S13" s="73">
        <v>0</v>
      </c>
      <c r="T13" s="74">
        <v>0</v>
      </c>
      <c r="U13" s="73" t="s">
        <v>21</v>
      </c>
      <c r="V13" s="74" t="s">
        <v>21</v>
      </c>
      <c r="W13" s="73" t="s">
        <v>21</v>
      </c>
      <c r="X13" s="74" t="s">
        <v>21</v>
      </c>
      <c r="Y13" s="62"/>
      <c r="Z13" s="73">
        <v>0</v>
      </c>
      <c r="AA13" s="74">
        <v>0</v>
      </c>
      <c r="AB13" s="73">
        <v>0</v>
      </c>
      <c r="AC13" s="74">
        <v>0</v>
      </c>
      <c r="AD13" s="73" t="s">
        <v>21</v>
      </c>
      <c r="AE13" s="74" t="s">
        <v>21</v>
      </c>
      <c r="AF13" s="73" t="s">
        <v>21</v>
      </c>
      <c r="AG13" s="74" t="s">
        <v>21</v>
      </c>
      <c r="AH13" s="62"/>
      <c r="AI13" s="73">
        <v>0</v>
      </c>
      <c r="AJ13" s="74">
        <v>0</v>
      </c>
      <c r="AK13" s="73">
        <v>0</v>
      </c>
      <c r="AL13" s="74">
        <v>0</v>
      </c>
      <c r="AM13" s="73" t="s">
        <v>21</v>
      </c>
      <c r="AN13" s="74" t="s">
        <v>21</v>
      </c>
      <c r="AO13" s="73" t="s">
        <v>21</v>
      </c>
      <c r="AP13" s="74" t="s">
        <v>21</v>
      </c>
      <c r="AQ13" s="62"/>
      <c r="AR13" s="73">
        <v>0</v>
      </c>
      <c r="AS13" s="74">
        <v>0</v>
      </c>
      <c r="AT13" s="73">
        <v>0</v>
      </c>
      <c r="AU13" s="75">
        <v>0</v>
      </c>
      <c r="AV13" s="73" t="s">
        <v>21</v>
      </c>
      <c r="AW13" s="74" t="s">
        <v>21</v>
      </c>
      <c r="AX13" s="73" t="s">
        <v>21</v>
      </c>
      <c r="AY13" s="74" t="s">
        <v>21</v>
      </c>
      <c r="AZ13" s="61"/>
    </row>
    <row r="14" spans="1:52" s="63" customFormat="1">
      <c r="A14" s="68" t="s">
        <v>63</v>
      </c>
      <c r="B14" s="68">
        <v>373</v>
      </c>
      <c r="C14" s="83">
        <v>43868</v>
      </c>
      <c r="D14" s="105">
        <v>7097</v>
      </c>
      <c r="E14" s="110" t="s">
        <v>62</v>
      </c>
      <c r="F14" s="107" t="s">
        <v>146</v>
      </c>
      <c r="G14" s="149" t="s">
        <v>54</v>
      </c>
      <c r="H14" s="73">
        <v>0</v>
      </c>
      <c r="I14" s="74">
        <v>0</v>
      </c>
      <c r="J14" s="73">
        <v>0</v>
      </c>
      <c r="K14" s="74">
        <v>0</v>
      </c>
      <c r="L14" s="73">
        <v>0</v>
      </c>
      <c r="M14" s="74" t="s">
        <v>24</v>
      </c>
      <c r="N14" s="73">
        <v>0</v>
      </c>
      <c r="O14" s="74" t="s">
        <v>24</v>
      </c>
      <c r="P14" s="75"/>
      <c r="Q14" s="73">
        <v>0</v>
      </c>
      <c r="R14" s="75">
        <v>0</v>
      </c>
      <c r="S14" s="73">
        <v>0</v>
      </c>
      <c r="T14" s="74">
        <v>0</v>
      </c>
      <c r="U14" s="73">
        <v>0</v>
      </c>
      <c r="V14" s="74" t="s">
        <v>24</v>
      </c>
      <c r="W14" s="73">
        <v>0</v>
      </c>
      <c r="X14" s="74" t="s">
        <v>24</v>
      </c>
      <c r="Y14" s="62"/>
      <c r="Z14" s="73">
        <v>0</v>
      </c>
      <c r="AA14" s="74">
        <v>0</v>
      </c>
      <c r="AB14" s="73">
        <v>0</v>
      </c>
      <c r="AC14" s="74">
        <v>0</v>
      </c>
      <c r="AD14" s="73" t="s">
        <v>24</v>
      </c>
      <c r="AE14" s="74" t="s">
        <v>24</v>
      </c>
      <c r="AF14" s="73" t="s">
        <v>24</v>
      </c>
      <c r="AG14" s="74" t="s">
        <v>24</v>
      </c>
      <c r="AH14" s="62"/>
      <c r="AI14" s="73">
        <v>0</v>
      </c>
      <c r="AJ14" s="74">
        <v>0</v>
      </c>
      <c r="AK14" s="73">
        <v>0</v>
      </c>
      <c r="AL14" s="74">
        <v>0</v>
      </c>
      <c r="AM14" s="73" t="s">
        <v>24</v>
      </c>
      <c r="AN14" s="74" t="s">
        <v>24</v>
      </c>
      <c r="AO14" s="73" t="s">
        <v>24</v>
      </c>
      <c r="AP14" s="74" t="s">
        <v>24</v>
      </c>
      <c r="AQ14" s="62"/>
      <c r="AR14" s="73">
        <v>0</v>
      </c>
      <c r="AS14" s="74">
        <v>0</v>
      </c>
      <c r="AT14" s="73">
        <v>0</v>
      </c>
      <c r="AU14" s="75">
        <v>0</v>
      </c>
      <c r="AV14" s="73" t="s">
        <v>24</v>
      </c>
      <c r="AW14" s="74" t="s">
        <v>24</v>
      </c>
      <c r="AX14" s="73" t="s">
        <v>24</v>
      </c>
      <c r="AY14" s="74" t="s">
        <v>24</v>
      </c>
      <c r="AZ14" s="61"/>
    </row>
    <row r="15" spans="1:52" s="63" customFormat="1">
      <c r="A15" s="68" t="s">
        <v>63</v>
      </c>
      <c r="B15" s="68">
        <v>451</v>
      </c>
      <c r="C15" s="83">
        <v>43868</v>
      </c>
      <c r="D15" s="105">
        <v>7097</v>
      </c>
      <c r="E15" s="110" t="s">
        <v>62</v>
      </c>
      <c r="F15" s="170" t="s">
        <v>128</v>
      </c>
      <c r="G15" s="159" t="s">
        <v>54</v>
      </c>
      <c r="H15" s="73">
        <v>0</v>
      </c>
      <c r="I15" s="74">
        <v>0</v>
      </c>
      <c r="J15" s="73">
        <v>0</v>
      </c>
      <c r="K15" s="74">
        <v>0</v>
      </c>
      <c r="L15" s="73">
        <v>0</v>
      </c>
      <c r="M15" s="74" t="s">
        <v>27</v>
      </c>
      <c r="N15" s="73">
        <v>0</v>
      </c>
      <c r="O15" s="74" t="s">
        <v>27</v>
      </c>
      <c r="P15" s="75"/>
      <c r="Q15" s="73">
        <v>0</v>
      </c>
      <c r="R15" s="75">
        <v>0</v>
      </c>
      <c r="S15" s="73">
        <v>0</v>
      </c>
      <c r="T15" s="74">
        <v>0</v>
      </c>
      <c r="U15" s="73">
        <v>0</v>
      </c>
      <c r="V15" s="74" t="s">
        <v>27</v>
      </c>
      <c r="W15" s="73">
        <v>0</v>
      </c>
      <c r="X15" s="74" t="s">
        <v>27</v>
      </c>
      <c r="Y15" s="62"/>
      <c r="Z15" s="73">
        <v>0</v>
      </c>
      <c r="AA15" s="74">
        <v>0</v>
      </c>
      <c r="AB15" s="73">
        <v>0</v>
      </c>
      <c r="AC15" s="74">
        <v>0</v>
      </c>
      <c r="AD15" s="73" t="s">
        <v>27</v>
      </c>
      <c r="AE15" s="74" t="s">
        <v>27</v>
      </c>
      <c r="AF15" s="73" t="s">
        <v>27</v>
      </c>
      <c r="AG15" s="74" t="s">
        <v>27</v>
      </c>
      <c r="AH15" s="62"/>
      <c r="AI15" s="73">
        <v>0</v>
      </c>
      <c r="AJ15" s="74">
        <v>0</v>
      </c>
      <c r="AK15" s="73">
        <v>0</v>
      </c>
      <c r="AL15" s="74">
        <v>0</v>
      </c>
      <c r="AM15" s="73" t="s">
        <v>27</v>
      </c>
      <c r="AN15" s="74" t="s">
        <v>27</v>
      </c>
      <c r="AO15" s="73" t="s">
        <v>27</v>
      </c>
      <c r="AP15" s="74" t="s">
        <v>27</v>
      </c>
      <c r="AQ15" s="62"/>
      <c r="AR15" s="73">
        <v>0</v>
      </c>
      <c r="AS15" s="74">
        <v>0</v>
      </c>
      <c r="AT15" s="73">
        <v>0</v>
      </c>
      <c r="AU15" s="75">
        <v>0</v>
      </c>
      <c r="AV15" s="73" t="s">
        <v>27</v>
      </c>
      <c r="AW15" s="74" t="s">
        <v>27</v>
      </c>
      <c r="AX15" s="73" t="s">
        <v>27</v>
      </c>
      <c r="AY15" s="74" t="s">
        <v>27</v>
      </c>
      <c r="AZ15" s="61"/>
    </row>
    <row r="16" spans="1:52" s="63" customFormat="1">
      <c r="A16" s="68" t="s">
        <v>63</v>
      </c>
      <c r="B16" s="68">
        <v>197</v>
      </c>
      <c r="C16" s="69">
        <v>43847</v>
      </c>
      <c r="D16" s="105">
        <v>7097</v>
      </c>
      <c r="E16" s="106" t="s">
        <v>62</v>
      </c>
      <c r="F16" s="107" t="s">
        <v>129</v>
      </c>
      <c r="G16" s="181" t="s">
        <v>54</v>
      </c>
      <c r="H16" s="73">
        <v>0</v>
      </c>
      <c r="I16" s="74">
        <v>0</v>
      </c>
      <c r="J16" s="73">
        <v>0</v>
      </c>
      <c r="K16" s="74">
        <v>0</v>
      </c>
      <c r="L16" s="73" t="s">
        <v>21</v>
      </c>
      <c r="M16" s="74" t="s">
        <v>21</v>
      </c>
      <c r="N16" s="73" t="s">
        <v>21</v>
      </c>
      <c r="O16" s="74" t="s">
        <v>21</v>
      </c>
      <c r="P16" s="73"/>
      <c r="Q16" s="73">
        <v>0</v>
      </c>
      <c r="R16" s="75">
        <v>0</v>
      </c>
      <c r="S16" s="73">
        <v>0</v>
      </c>
      <c r="T16" s="74">
        <v>0</v>
      </c>
      <c r="U16" s="73" t="s">
        <v>21</v>
      </c>
      <c r="V16" s="74" t="s">
        <v>21</v>
      </c>
      <c r="W16" s="73" t="s">
        <v>21</v>
      </c>
      <c r="X16" s="74" t="s">
        <v>21</v>
      </c>
      <c r="Y16" s="146"/>
      <c r="Z16" s="73">
        <v>0</v>
      </c>
      <c r="AA16" s="74">
        <v>0</v>
      </c>
      <c r="AB16" s="73">
        <v>0</v>
      </c>
      <c r="AC16" s="74">
        <v>0</v>
      </c>
      <c r="AD16" s="73" t="s">
        <v>21</v>
      </c>
      <c r="AE16" s="74" t="s">
        <v>21</v>
      </c>
      <c r="AF16" s="73" t="s">
        <v>21</v>
      </c>
      <c r="AG16" s="74" t="s">
        <v>21</v>
      </c>
      <c r="AH16" s="147"/>
      <c r="AI16" s="73">
        <v>0</v>
      </c>
      <c r="AJ16" s="74">
        <v>0</v>
      </c>
      <c r="AK16" s="73">
        <v>0</v>
      </c>
      <c r="AL16" s="74">
        <v>0</v>
      </c>
      <c r="AM16" s="73" t="s">
        <v>21</v>
      </c>
      <c r="AN16" s="74" t="s">
        <v>21</v>
      </c>
      <c r="AO16" s="73" t="s">
        <v>21</v>
      </c>
      <c r="AP16" s="74" t="s">
        <v>21</v>
      </c>
      <c r="AQ16" s="156"/>
      <c r="AR16" s="73">
        <v>0</v>
      </c>
      <c r="AS16" s="74">
        <v>0</v>
      </c>
      <c r="AT16" s="73">
        <v>0</v>
      </c>
      <c r="AU16" s="75">
        <v>0</v>
      </c>
      <c r="AV16" s="73" t="s">
        <v>21</v>
      </c>
      <c r="AW16" s="74" t="s">
        <v>21</v>
      </c>
      <c r="AX16" s="73" t="s">
        <v>21</v>
      </c>
      <c r="AY16" s="74" t="s">
        <v>21</v>
      </c>
      <c r="AZ16" s="61"/>
    </row>
    <row r="17" spans="1:53" s="53" customFormat="1">
      <c r="A17" s="68"/>
      <c r="B17" s="68"/>
      <c r="C17" s="69"/>
      <c r="D17" s="70"/>
      <c r="E17" s="71"/>
      <c r="F17" s="72"/>
      <c r="G17" s="87" t="s">
        <v>18</v>
      </c>
      <c r="H17" s="88">
        <f>+SUM(H8:H16)</f>
        <v>0</v>
      </c>
      <c r="I17" s="89">
        <f t="shared" ref="I17:O17" si="0">+SUM(I8:I16)</f>
        <v>0</v>
      </c>
      <c r="J17" s="88">
        <f t="shared" si="0"/>
        <v>0</v>
      </c>
      <c r="K17" s="89">
        <f t="shared" si="0"/>
        <v>0</v>
      </c>
      <c r="L17" s="88">
        <f t="shared" si="0"/>
        <v>0</v>
      </c>
      <c r="M17" s="89">
        <f t="shared" si="0"/>
        <v>0</v>
      </c>
      <c r="N17" s="88">
        <f t="shared" si="0"/>
        <v>0</v>
      </c>
      <c r="O17" s="89">
        <f t="shared" si="0"/>
        <v>0</v>
      </c>
      <c r="P17" s="90"/>
      <c r="Q17" s="88">
        <f>+SUM(Q8:Q16)</f>
        <v>0</v>
      </c>
      <c r="R17" s="89">
        <f t="shared" ref="R17:X17" si="1">+SUM(R8:R16)</f>
        <v>0</v>
      </c>
      <c r="S17" s="88">
        <f t="shared" si="1"/>
        <v>0</v>
      </c>
      <c r="T17" s="89">
        <f t="shared" si="1"/>
        <v>0</v>
      </c>
      <c r="U17" s="88">
        <f t="shared" si="1"/>
        <v>0</v>
      </c>
      <c r="V17" s="89">
        <f t="shared" si="1"/>
        <v>0</v>
      </c>
      <c r="W17" s="88">
        <f t="shared" si="1"/>
        <v>0</v>
      </c>
      <c r="X17" s="89">
        <f t="shared" si="1"/>
        <v>0</v>
      </c>
      <c r="Y17" s="91"/>
      <c r="Z17" s="88">
        <f>+SUM(Z8:Z16)</f>
        <v>0</v>
      </c>
      <c r="AA17" s="89">
        <f t="shared" ref="AA17:AG17" si="2">+SUM(AA8:AA16)</f>
        <v>0</v>
      </c>
      <c r="AB17" s="88">
        <f t="shared" si="2"/>
        <v>0</v>
      </c>
      <c r="AC17" s="89">
        <f t="shared" si="2"/>
        <v>0</v>
      </c>
      <c r="AD17" s="88">
        <f t="shared" si="2"/>
        <v>0</v>
      </c>
      <c r="AE17" s="89">
        <f t="shared" si="2"/>
        <v>0</v>
      </c>
      <c r="AF17" s="88">
        <f t="shared" si="2"/>
        <v>0</v>
      </c>
      <c r="AG17" s="89">
        <f t="shared" si="2"/>
        <v>0</v>
      </c>
      <c r="AH17" s="91"/>
      <c r="AI17" s="88">
        <f>+SUM(AI8:AI16)</f>
        <v>0</v>
      </c>
      <c r="AJ17" s="89">
        <f t="shared" ref="AJ17:AP17" si="3">+SUM(AJ8:AJ16)</f>
        <v>0</v>
      </c>
      <c r="AK17" s="88">
        <f t="shared" si="3"/>
        <v>0</v>
      </c>
      <c r="AL17" s="89">
        <f t="shared" si="3"/>
        <v>0</v>
      </c>
      <c r="AM17" s="88">
        <f t="shared" si="3"/>
        <v>0</v>
      </c>
      <c r="AN17" s="89">
        <f t="shared" si="3"/>
        <v>0</v>
      </c>
      <c r="AO17" s="88">
        <f t="shared" si="3"/>
        <v>0</v>
      </c>
      <c r="AP17" s="89">
        <f t="shared" si="3"/>
        <v>0</v>
      </c>
      <c r="AQ17" s="92"/>
      <c r="AR17" s="88">
        <f>+SUM(AR8:AR16)</f>
        <v>0</v>
      </c>
      <c r="AS17" s="89">
        <f t="shared" ref="AS17:AY17" si="4">+SUM(AS8:AS16)</f>
        <v>0</v>
      </c>
      <c r="AT17" s="88">
        <f t="shared" si="4"/>
        <v>0</v>
      </c>
      <c r="AU17" s="89">
        <f t="shared" si="4"/>
        <v>0</v>
      </c>
      <c r="AV17" s="88">
        <f t="shared" si="4"/>
        <v>0</v>
      </c>
      <c r="AW17" s="89">
        <f t="shared" si="4"/>
        <v>0</v>
      </c>
      <c r="AX17" s="88">
        <f t="shared" si="4"/>
        <v>0</v>
      </c>
      <c r="AY17" s="89">
        <f t="shared" si="4"/>
        <v>0</v>
      </c>
      <c r="AZ17" s="81"/>
    </row>
    <row r="18" spans="1:53" s="63" customFormat="1">
      <c r="A18" s="68"/>
      <c r="B18" s="68"/>
      <c r="C18" s="83"/>
      <c r="D18" s="105"/>
      <c r="E18" s="110"/>
      <c r="F18" s="107"/>
      <c r="G18" s="85"/>
      <c r="H18" s="73"/>
      <c r="I18" s="74"/>
      <c r="J18" s="73"/>
      <c r="K18" s="74"/>
      <c r="L18" s="73"/>
      <c r="M18" s="74"/>
      <c r="N18" s="73"/>
      <c r="O18" s="74"/>
      <c r="P18" s="75"/>
      <c r="Q18" s="73"/>
      <c r="R18" s="75"/>
      <c r="S18" s="73"/>
      <c r="T18" s="74"/>
      <c r="U18" s="73"/>
      <c r="V18" s="74"/>
      <c r="W18" s="73"/>
      <c r="X18" s="74"/>
      <c r="Y18" s="62"/>
      <c r="Z18" s="73"/>
      <c r="AA18" s="74"/>
      <c r="AB18" s="73"/>
      <c r="AC18" s="74"/>
      <c r="AD18" s="73"/>
      <c r="AE18" s="74"/>
      <c r="AF18" s="73"/>
      <c r="AG18" s="74"/>
      <c r="AH18" s="62"/>
      <c r="AI18" s="73"/>
      <c r="AJ18" s="74"/>
      <c r="AK18" s="73"/>
      <c r="AL18" s="74"/>
      <c r="AM18" s="73"/>
      <c r="AN18" s="74"/>
      <c r="AO18" s="73"/>
      <c r="AP18" s="74"/>
      <c r="AQ18" s="62"/>
      <c r="AR18" s="73"/>
      <c r="AS18" s="74"/>
      <c r="AT18" s="73"/>
      <c r="AU18" s="75"/>
      <c r="AV18" s="73"/>
      <c r="AW18" s="74"/>
      <c r="AX18" s="73"/>
      <c r="AY18" s="74"/>
      <c r="AZ18" s="61"/>
    </row>
    <row r="19" spans="1:53" s="63" customFormat="1">
      <c r="A19" s="68"/>
      <c r="B19" s="68"/>
      <c r="C19" s="83"/>
      <c r="D19" s="105"/>
      <c r="E19" s="110"/>
      <c r="F19" s="107"/>
      <c r="G19" s="85"/>
      <c r="H19" s="73"/>
      <c r="I19" s="74"/>
      <c r="J19" s="73"/>
      <c r="K19" s="74"/>
      <c r="L19" s="73"/>
      <c r="M19" s="74"/>
      <c r="N19" s="73"/>
      <c r="O19" s="74"/>
      <c r="P19" s="75"/>
      <c r="Q19" s="73"/>
      <c r="R19" s="75"/>
      <c r="S19" s="73"/>
      <c r="T19" s="74"/>
      <c r="U19" s="73"/>
      <c r="V19" s="74"/>
      <c r="W19" s="73"/>
      <c r="X19" s="74"/>
      <c r="Y19" s="62"/>
      <c r="Z19" s="73"/>
      <c r="AA19" s="74"/>
      <c r="AB19" s="73"/>
      <c r="AC19" s="74"/>
      <c r="AD19" s="73"/>
      <c r="AE19" s="74"/>
      <c r="AF19" s="73"/>
      <c r="AG19" s="74"/>
      <c r="AH19" s="62"/>
      <c r="AI19" s="73"/>
      <c r="AJ19" s="74"/>
      <c r="AK19" s="73"/>
      <c r="AL19" s="74"/>
      <c r="AM19" s="73"/>
      <c r="AN19" s="74"/>
      <c r="AO19" s="73"/>
      <c r="AP19" s="74"/>
      <c r="AQ19" s="62"/>
      <c r="AR19" s="73"/>
      <c r="AS19" s="74"/>
      <c r="AT19" s="73"/>
      <c r="AU19" s="75"/>
      <c r="AV19" s="73"/>
      <c r="AW19" s="74"/>
      <c r="AX19" s="73"/>
      <c r="AY19" s="74"/>
      <c r="AZ19" s="61"/>
    </row>
    <row r="20" spans="1:53">
      <c r="A20" s="68" t="s">
        <v>66</v>
      </c>
      <c r="B20" s="68">
        <v>498</v>
      </c>
      <c r="C20" s="83">
        <v>43875</v>
      </c>
      <c r="D20" s="105">
        <v>1392</v>
      </c>
      <c r="E20" s="110" t="s">
        <v>67</v>
      </c>
      <c r="F20" s="107" t="s">
        <v>51</v>
      </c>
      <c r="G20" s="78" t="s">
        <v>53</v>
      </c>
      <c r="H20" s="73">
        <v>0.2</v>
      </c>
      <c r="I20" s="74">
        <v>0.4</v>
      </c>
      <c r="J20" s="73" t="s">
        <v>22</v>
      </c>
      <c r="K20" s="74">
        <v>0.1</v>
      </c>
      <c r="L20" s="73">
        <v>-0.1</v>
      </c>
      <c r="M20" s="74">
        <v>-0.3</v>
      </c>
      <c r="N20" s="73">
        <v>0.1</v>
      </c>
      <c r="O20" s="74">
        <v>0.2</v>
      </c>
      <c r="P20" s="75"/>
      <c r="Q20" s="73">
        <v>0.4</v>
      </c>
      <c r="R20" s="75">
        <v>0.4</v>
      </c>
      <c r="S20" s="73">
        <v>0.1</v>
      </c>
      <c r="T20" s="74">
        <v>0.1</v>
      </c>
      <c r="U20" s="73">
        <v>-0.3</v>
      </c>
      <c r="V20" s="74">
        <v>-0.3</v>
      </c>
      <c r="W20" s="73">
        <v>0.2</v>
      </c>
      <c r="X20" s="74">
        <v>0.2</v>
      </c>
      <c r="Y20" s="62"/>
      <c r="Z20" s="73">
        <v>0.6</v>
      </c>
      <c r="AA20" s="74">
        <v>0.6</v>
      </c>
      <c r="AB20" s="73">
        <v>0.1</v>
      </c>
      <c r="AC20" s="74">
        <v>0.1</v>
      </c>
      <c r="AD20" s="73">
        <v>-0.5</v>
      </c>
      <c r="AE20" s="74">
        <v>-0.5</v>
      </c>
      <c r="AF20" s="73">
        <v>0.2</v>
      </c>
      <c r="AG20" s="74">
        <v>0.2</v>
      </c>
      <c r="AH20" s="62"/>
      <c r="AI20" s="73">
        <v>0.8</v>
      </c>
      <c r="AJ20" s="74">
        <v>0.8</v>
      </c>
      <c r="AK20" s="73">
        <v>0.2</v>
      </c>
      <c r="AL20" s="74">
        <v>0.2</v>
      </c>
      <c r="AM20" s="73">
        <v>-0.6</v>
      </c>
      <c r="AN20" s="74">
        <v>-0.6</v>
      </c>
      <c r="AO20" s="73">
        <v>0.4</v>
      </c>
      <c r="AP20" s="74">
        <v>0.4</v>
      </c>
      <c r="AQ20" s="62"/>
      <c r="AR20" s="73">
        <v>0.8</v>
      </c>
      <c r="AS20" s="74">
        <v>0.8</v>
      </c>
      <c r="AT20" s="73">
        <v>0.2</v>
      </c>
      <c r="AU20" s="75">
        <v>0.2</v>
      </c>
      <c r="AV20" s="73">
        <v>-0.6</v>
      </c>
      <c r="AW20" s="74">
        <v>-0.6</v>
      </c>
      <c r="AX20" s="73">
        <v>0.4</v>
      </c>
      <c r="AY20" s="74">
        <v>0.4</v>
      </c>
    </row>
    <row r="21" spans="1:53" s="53" customFormat="1">
      <c r="A21" s="68"/>
      <c r="B21" s="68"/>
      <c r="C21" s="69"/>
      <c r="D21" s="70"/>
      <c r="E21" s="71"/>
      <c r="F21" s="72"/>
      <c r="G21" s="87" t="s">
        <v>18</v>
      </c>
      <c r="H21" s="88">
        <f>+SUM(H20)</f>
        <v>0.2</v>
      </c>
      <c r="I21" s="89">
        <f t="shared" ref="I21:O21" si="5">+SUM(I20)</f>
        <v>0.4</v>
      </c>
      <c r="J21" s="88">
        <f t="shared" si="5"/>
        <v>0</v>
      </c>
      <c r="K21" s="89">
        <f t="shared" si="5"/>
        <v>0.1</v>
      </c>
      <c r="L21" s="88">
        <f t="shared" si="5"/>
        <v>-0.1</v>
      </c>
      <c r="M21" s="89">
        <f t="shared" si="5"/>
        <v>-0.3</v>
      </c>
      <c r="N21" s="88">
        <f t="shared" si="5"/>
        <v>0.1</v>
      </c>
      <c r="O21" s="89">
        <f t="shared" si="5"/>
        <v>0.2</v>
      </c>
      <c r="P21" s="90"/>
      <c r="Q21" s="88">
        <f>+SUM(Q20)</f>
        <v>0.4</v>
      </c>
      <c r="R21" s="89">
        <f t="shared" ref="R21" si="6">+SUM(R20)</f>
        <v>0.4</v>
      </c>
      <c r="S21" s="88">
        <f t="shared" ref="S21" si="7">+SUM(S20)</f>
        <v>0.1</v>
      </c>
      <c r="T21" s="89">
        <f t="shared" ref="T21" si="8">+SUM(T20)</f>
        <v>0.1</v>
      </c>
      <c r="U21" s="88">
        <f t="shared" ref="U21" si="9">+SUM(U20)</f>
        <v>-0.3</v>
      </c>
      <c r="V21" s="89">
        <f t="shared" ref="V21" si="10">+SUM(V20)</f>
        <v>-0.3</v>
      </c>
      <c r="W21" s="88">
        <f t="shared" ref="W21" si="11">+SUM(W20)</f>
        <v>0.2</v>
      </c>
      <c r="X21" s="89">
        <f t="shared" ref="X21" si="12">+SUM(X20)</f>
        <v>0.2</v>
      </c>
      <c r="Y21" s="91"/>
      <c r="Z21" s="88">
        <f>+SUM(Z20)</f>
        <v>0.6</v>
      </c>
      <c r="AA21" s="89">
        <f t="shared" ref="AA21" si="13">+SUM(AA20)</f>
        <v>0.6</v>
      </c>
      <c r="AB21" s="88">
        <f t="shared" ref="AB21" si="14">+SUM(AB20)</f>
        <v>0.1</v>
      </c>
      <c r="AC21" s="89">
        <f t="shared" ref="AC21" si="15">+SUM(AC20)</f>
        <v>0.1</v>
      </c>
      <c r="AD21" s="88">
        <f t="shared" ref="AD21" si="16">+SUM(AD20)</f>
        <v>-0.5</v>
      </c>
      <c r="AE21" s="89">
        <f t="shared" ref="AE21" si="17">+SUM(AE20)</f>
        <v>-0.5</v>
      </c>
      <c r="AF21" s="88">
        <f t="shared" ref="AF21" si="18">+SUM(AF20)</f>
        <v>0.2</v>
      </c>
      <c r="AG21" s="89">
        <f t="shared" ref="AG21" si="19">+SUM(AG20)</f>
        <v>0.2</v>
      </c>
      <c r="AH21" s="91"/>
      <c r="AI21" s="88">
        <f>+SUM(AI20)</f>
        <v>0.8</v>
      </c>
      <c r="AJ21" s="89">
        <f t="shared" ref="AJ21" si="20">+SUM(AJ20)</f>
        <v>0.8</v>
      </c>
      <c r="AK21" s="88">
        <f t="shared" ref="AK21" si="21">+SUM(AK20)</f>
        <v>0.2</v>
      </c>
      <c r="AL21" s="89">
        <f t="shared" ref="AL21" si="22">+SUM(AL20)</f>
        <v>0.2</v>
      </c>
      <c r="AM21" s="88">
        <f t="shared" ref="AM21" si="23">+SUM(AM20)</f>
        <v>-0.6</v>
      </c>
      <c r="AN21" s="89">
        <f t="shared" ref="AN21" si="24">+SUM(AN20)</f>
        <v>-0.6</v>
      </c>
      <c r="AO21" s="88">
        <f t="shared" ref="AO21" si="25">+SUM(AO20)</f>
        <v>0.4</v>
      </c>
      <c r="AP21" s="89">
        <f t="shared" ref="AP21" si="26">+SUM(AP20)</f>
        <v>0.4</v>
      </c>
      <c r="AQ21" s="92"/>
      <c r="AR21" s="88">
        <f>+SUM(AR20)</f>
        <v>0.8</v>
      </c>
      <c r="AS21" s="89">
        <f t="shared" ref="AS21" si="27">+SUM(AS20)</f>
        <v>0.8</v>
      </c>
      <c r="AT21" s="88">
        <f t="shared" ref="AT21" si="28">+SUM(AT20)</f>
        <v>0.2</v>
      </c>
      <c r="AU21" s="89">
        <f t="shared" ref="AU21" si="29">+SUM(AU20)</f>
        <v>0.2</v>
      </c>
      <c r="AV21" s="88">
        <f t="shared" ref="AV21" si="30">+SUM(AV20)</f>
        <v>-0.6</v>
      </c>
      <c r="AW21" s="89">
        <f t="shared" ref="AW21" si="31">+SUM(AW20)</f>
        <v>-0.6</v>
      </c>
      <c r="AX21" s="88">
        <f t="shared" ref="AX21" si="32">+SUM(AX20)</f>
        <v>0.4</v>
      </c>
      <c r="AY21" s="89">
        <f t="shared" ref="AY21" si="33">+SUM(AY20)</f>
        <v>0.4</v>
      </c>
      <c r="AZ21" s="81"/>
    </row>
    <row r="22" spans="1:53" s="53" customFormat="1">
      <c r="A22" s="68"/>
      <c r="B22" s="68"/>
      <c r="C22" s="69"/>
      <c r="D22" s="105"/>
      <c r="E22" s="106"/>
      <c r="F22" s="107"/>
      <c r="G22" s="112"/>
      <c r="H22" s="73"/>
      <c r="I22" s="74"/>
      <c r="J22" s="73"/>
      <c r="K22" s="74"/>
      <c r="L22" s="73"/>
      <c r="M22" s="74"/>
      <c r="N22" s="73"/>
      <c r="O22" s="74"/>
      <c r="P22" s="73"/>
      <c r="Q22" s="73"/>
      <c r="R22" s="75"/>
      <c r="S22" s="73"/>
      <c r="T22" s="74"/>
      <c r="U22" s="73"/>
      <c r="V22" s="74"/>
      <c r="W22" s="73"/>
      <c r="X22" s="74"/>
      <c r="Y22" s="146"/>
      <c r="Z22" s="73"/>
      <c r="AA22" s="74"/>
      <c r="AB22" s="73"/>
      <c r="AC22" s="74"/>
      <c r="AD22" s="73"/>
      <c r="AE22" s="74"/>
      <c r="AF22" s="73"/>
      <c r="AG22" s="74"/>
      <c r="AH22" s="147"/>
      <c r="AI22" s="73"/>
      <c r="AJ22" s="74"/>
      <c r="AK22" s="73"/>
      <c r="AL22" s="74"/>
      <c r="AM22" s="73"/>
      <c r="AN22" s="74"/>
      <c r="AO22" s="73"/>
      <c r="AP22" s="74"/>
      <c r="AQ22" s="156"/>
      <c r="AR22" s="73"/>
      <c r="AS22" s="74"/>
      <c r="AT22" s="73"/>
      <c r="AU22" s="75"/>
      <c r="AV22" s="73"/>
      <c r="AW22" s="74"/>
      <c r="AX22" s="73"/>
      <c r="AY22" s="74"/>
      <c r="AZ22" s="81"/>
    </row>
    <row r="23" spans="1:53" s="63" customFormat="1">
      <c r="A23" s="68" t="s">
        <v>104</v>
      </c>
      <c r="B23" s="68">
        <v>626</v>
      </c>
      <c r="C23" s="69">
        <v>44042</v>
      </c>
      <c r="D23" s="105">
        <v>713</v>
      </c>
      <c r="E23" s="106" t="s">
        <v>120</v>
      </c>
      <c r="F23" s="107" t="s">
        <v>88</v>
      </c>
      <c r="G23" s="112" t="s">
        <v>56</v>
      </c>
      <c r="H23" s="73" t="s">
        <v>21</v>
      </c>
      <c r="I23" s="74" t="s">
        <v>21</v>
      </c>
      <c r="J23" s="73" t="s">
        <v>21</v>
      </c>
      <c r="K23" s="74">
        <v>-0.1</v>
      </c>
      <c r="L23" s="73">
        <v>0</v>
      </c>
      <c r="M23" s="74">
        <v>0</v>
      </c>
      <c r="N23" s="73" t="s">
        <v>21</v>
      </c>
      <c r="O23" s="74">
        <v>-0.1</v>
      </c>
      <c r="P23" s="73"/>
      <c r="Q23" s="73" t="s">
        <v>21</v>
      </c>
      <c r="R23" s="75" t="s">
        <v>21</v>
      </c>
      <c r="S23" s="73">
        <v>-0.1</v>
      </c>
      <c r="T23" s="74">
        <v>-0.1</v>
      </c>
      <c r="U23" s="73">
        <v>0</v>
      </c>
      <c r="V23" s="74">
        <v>0</v>
      </c>
      <c r="W23" s="73">
        <v>-0.1</v>
      </c>
      <c r="X23" s="74">
        <v>-0.1</v>
      </c>
      <c r="Y23" s="146"/>
      <c r="Z23" s="73" t="s">
        <v>21</v>
      </c>
      <c r="AA23" s="74" t="s">
        <v>21</v>
      </c>
      <c r="AB23" s="73" t="s">
        <v>21</v>
      </c>
      <c r="AC23" s="74">
        <v>-0.1</v>
      </c>
      <c r="AD23" s="73">
        <v>0</v>
      </c>
      <c r="AE23" s="74">
        <v>0</v>
      </c>
      <c r="AF23" s="73" t="s">
        <v>21</v>
      </c>
      <c r="AG23" s="74">
        <v>-0.1</v>
      </c>
      <c r="AH23" s="147"/>
      <c r="AI23" s="73" t="s">
        <v>21</v>
      </c>
      <c r="AJ23" s="74" t="s">
        <v>21</v>
      </c>
      <c r="AK23" s="73">
        <v>-0.1</v>
      </c>
      <c r="AL23" s="74">
        <v>-0.1</v>
      </c>
      <c r="AM23" s="73">
        <v>0</v>
      </c>
      <c r="AN23" s="74">
        <v>0</v>
      </c>
      <c r="AO23" s="73">
        <v>-0.1</v>
      </c>
      <c r="AP23" s="74">
        <v>-0.1</v>
      </c>
      <c r="AQ23" s="156"/>
      <c r="AR23" s="73" t="s">
        <v>21</v>
      </c>
      <c r="AS23" s="74" t="s">
        <v>21</v>
      </c>
      <c r="AT23" s="73" t="s">
        <v>21</v>
      </c>
      <c r="AU23" s="75">
        <v>-0.1</v>
      </c>
      <c r="AV23" s="73">
        <v>0</v>
      </c>
      <c r="AW23" s="74">
        <v>0</v>
      </c>
      <c r="AX23" s="73" t="s">
        <v>21</v>
      </c>
      <c r="AY23" s="74">
        <v>-0.1</v>
      </c>
      <c r="AZ23" s="61"/>
    </row>
    <row r="24" spans="1:53" s="63" customFormat="1">
      <c r="A24" s="68" t="s">
        <v>125</v>
      </c>
      <c r="B24" s="68">
        <v>621</v>
      </c>
      <c r="C24" s="69">
        <v>44042</v>
      </c>
      <c r="D24" s="105">
        <v>731</v>
      </c>
      <c r="E24" s="106" t="s">
        <v>119</v>
      </c>
      <c r="F24" s="107" t="s">
        <v>85</v>
      </c>
      <c r="G24" s="112" t="s">
        <v>56</v>
      </c>
      <c r="H24" s="73" t="s">
        <v>21</v>
      </c>
      <c r="I24" s="74" t="s">
        <v>21</v>
      </c>
      <c r="J24" s="73">
        <v>-0.2</v>
      </c>
      <c r="K24" s="74">
        <v>-0.2</v>
      </c>
      <c r="L24" s="73">
        <v>0</v>
      </c>
      <c r="M24" s="74">
        <v>0</v>
      </c>
      <c r="N24" s="73">
        <v>-0.2</v>
      </c>
      <c r="O24" s="74">
        <v>-0.2</v>
      </c>
      <c r="P24" s="73"/>
      <c r="Q24" s="73" t="s">
        <v>21</v>
      </c>
      <c r="R24" s="75" t="s">
        <v>21</v>
      </c>
      <c r="S24" s="73">
        <v>-0.2</v>
      </c>
      <c r="T24" s="74">
        <v>-0.2</v>
      </c>
      <c r="U24" s="73">
        <v>0</v>
      </c>
      <c r="V24" s="74">
        <v>0</v>
      </c>
      <c r="W24" s="73">
        <v>-0.2</v>
      </c>
      <c r="X24" s="74">
        <v>-0.2</v>
      </c>
      <c r="Y24" s="146"/>
      <c r="Z24" s="73" t="s">
        <v>21</v>
      </c>
      <c r="AA24" s="74" t="s">
        <v>21</v>
      </c>
      <c r="AB24" s="73">
        <v>-0.2</v>
      </c>
      <c r="AC24" s="74">
        <v>-0.2</v>
      </c>
      <c r="AD24" s="73">
        <v>0</v>
      </c>
      <c r="AE24" s="74">
        <v>0</v>
      </c>
      <c r="AF24" s="73">
        <v>-0.2</v>
      </c>
      <c r="AG24" s="74">
        <v>-0.2</v>
      </c>
      <c r="AH24" s="147"/>
      <c r="AI24" s="73" t="s">
        <v>21</v>
      </c>
      <c r="AJ24" s="74" t="s">
        <v>21</v>
      </c>
      <c r="AK24" s="73">
        <v>-0.2</v>
      </c>
      <c r="AL24" s="74">
        <v>-0.2</v>
      </c>
      <c r="AM24" s="73">
        <v>0</v>
      </c>
      <c r="AN24" s="74">
        <v>0</v>
      </c>
      <c r="AO24" s="73">
        <v>-0.2</v>
      </c>
      <c r="AP24" s="74">
        <v>-0.2</v>
      </c>
      <c r="AQ24" s="156"/>
      <c r="AR24" s="73" t="s">
        <v>21</v>
      </c>
      <c r="AS24" s="74" t="s">
        <v>21</v>
      </c>
      <c r="AT24" s="73">
        <v>-0.2</v>
      </c>
      <c r="AU24" s="75">
        <v>-0.2</v>
      </c>
      <c r="AV24" s="73">
        <v>0</v>
      </c>
      <c r="AW24" s="74">
        <v>0</v>
      </c>
      <c r="AX24" s="73">
        <v>-0.2</v>
      </c>
      <c r="AY24" s="74">
        <v>-0.2</v>
      </c>
      <c r="AZ24" s="61"/>
    </row>
    <row r="25" spans="1:53" s="63" customFormat="1">
      <c r="A25" s="68" t="s">
        <v>125</v>
      </c>
      <c r="B25" s="68">
        <v>625</v>
      </c>
      <c r="C25" s="83">
        <v>44042</v>
      </c>
      <c r="D25" s="105">
        <v>731</v>
      </c>
      <c r="E25" s="110" t="s">
        <v>119</v>
      </c>
      <c r="F25" s="107" t="s">
        <v>87</v>
      </c>
      <c r="G25" s="78" t="s">
        <v>56</v>
      </c>
      <c r="H25" s="73" t="s">
        <v>21</v>
      </c>
      <c r="I25" s="74" t="s">
        <v>21</v>
      </c>
      <c r="J25" s="73">
        <v>-0.1</v>
      </c>
      <c r="K25" s="74">
        <v>-0.1</v>
      </c>
      <c r="L25" s="73">
        <v>0</v>
      </c>
      <c r="M25" s="74">
        <v>0</v>
      </c>
      <c r="N25" s="73">
        <v>-0.1</v>
      </c>
      <c r="O25" s="74">
        <v>-0.1</v>
      </c>
      <c r="P25" s="75"/>
      <c r="Q25" s="73" t="s">
        <v>21</v>
      </c>
      <c r="R25" s="75" t="s">
        <v>21</v>
      </c>
      <c r="S25" s="73">
        <v>-0.1</v>
      </c>
      <c r="T25" s="74">
        <v>-0.1</v>
      </c>
      <c r="U25" s="73">
        <v>0</v>
      </c>
      <c r="V25" s="74">
        <v>0</v>
      </c>
      <c r="W25" s="73">
        <v>-0.1</v>
      </c>
      <c r="X25" s="74">
        <v>-0.1</v>
      </c>
      <c r="Y25" s="62"/>
      <c r="Z25" s="73" t="s">
        <v>21</v>
      </c>
      <c r="AA25" s="74" t="s">
        <v>21</v>
      </c>
      <c r="AB25" s="73">
        <v>-0.1</v>
      </c>
      <c r="AC25" s="74">
        <v>-0.1</v>
      </c>
      <c r="AD25" s="73">
        <v>0</v>
      </c>
      <c r="AE25" s="74">
        <v>0</v>
      </c>
      <c r="AF25" s="73">
        <v>-0.1</v>
      </c>
      <c r="AG25" s="74">
        <v>-0.1</v>
      </c>
      <c r="AH25" s="62"/>
      <c r="AI25" s="73" t="s">
        <v>21</v>
      </c>
      <c r="AJ25" s="74" t="s">
        <v>21</v>
      </c>
      <c r="AK25" s="73">
        <v>-0.1</v>
      </c>
      <c r="AL25" s="74">
        <v>-0.1</v>
      </c>
      <c r="AM25" s="73">
        <v>0</v>
      </c>
      <c r="AN25" s="74">
        <v>0</v>
      </c>
      <c r="AO25" s="73">
        <v>-0.1</v>
      </c>
      <c r="AP25" s="74">
        <v>-0.1</v>
      </c>
      <c r="AQ25" s="62"/>
      <c r="AR25" s="73" t="s">
        <v>21</v>
      </c>
      <c r="AS25" s="74" t="s">
        <v>21</v>
      </c>
      <c r="AT25" s="73">
        <v>-0.1</v>
      </c>
      <c r="AU25" s="75">
        <v>-0.1</v>
      </c>
      <c r="AV25" s="73">
        <v>0</v>
      </c>
      <c r="AW25" s="74">
        <v>0</v>
      </c>
      <c r="AX25" s="73">
        <v>-0.1</v>
      </c>
      <c r="AY25" s="74">
        <v>-0.1</v>
      </c>
      <c r="AZ25" s="61"/>
    </row>
    <row r="26" spans="1:53" s="63" customFormat="1">
      <c r="A26" s="68" t="s">
        <v>101</v>
      </c>
      <c r="B26" s="68">
        <v>608</v>
      </c>
      <c r="C26" s="69">
        <v>44019</v>
      </c>
      <c r="D26" s="105">
        <v>1118</v>
      </c>
      <c r="E26" s="106" t="s">
        <v>110</v>
      </c>
      <c r="F26" s="107" t="s">
        <v>75</v>
      </c>
      <c r="G26" s="112" t="s">
        <v>56</v>
      </c>
      <c r="H26" s="73">
        <v>-2.5</v>
      </c>
      <c r="I26" s="74">
        <v>-2.5</v>
      </c>
      <c r="J26" s="73">
        <v>2.2999999999999998</v>
      </c>
      <c r="K26" s="74">
        <v>2.2999999999999998</v>
      </c>
      <c r="L26" s="73">
        <v>0</v>
      </c>
      <c r="M26" s="74">
        <v>0</v>
      </c>
      <c r="N26" s="73">
        <v>-0.2</v>
      </c>
      <c r="O26" s="74">
        <v>-0.2</v>
      </c>
      <c r="P26" s="73"/>
      <c r="Q26" s="73">
        <v>-2.5</v>
      </c>
      <c r="R26" s="74">
        <v>-2.5</v>
      </c>
      <c r="S26" s="73">
        <v>2.2999999999999998</v>
      </c>
      <c r="T26" s="74">
        <v>2.2999999999999998</v>
      </c>
      <c r="U26" s="73">
        <v>0</v>
      </c>
      <c r="V26" s="74">
        <v>0</v>
      </c>
      <c r="W26" s="73">
        <v>-0.2</v>
      </c>
      <c r="X26" s="74">
        <v>-0.2</v>
      </c>
      <c r="Y26" s="146"/>
      <c r="Z26" s="73">
        <v>-2.5</v>
      </c>
      <c r="AA26" s="74">
        <v>-2.5</v>
      </c>
      <c r="AB26" s="73">
        <v>2.2999999999999998</v>
      </c>
      <c r="AC26" s="74">
        <v>2.2999999999999998</v>
      </c>
      <c r="AD26" s="73">
        <v>0</v>
      </c>
      <c r="AE26" s="74">
        <v>0</v>
      </c>
      <c r="AF26" s="73">
        <v>-0.2</v>
      </c>
      <c r="AG26" s="74">
        <v>-0.2</v>
      </c>
      <c r="AH26" s="147"/>
      <c r="AI26" s="73">
        <v>-2.5</v>
      </c>
      <c r="AJ26" s="74">
        <v>-2.5</v>
      </c>
      <c r="AK26" s="73">
        <v>2.2999999999999998</v>
      </c>
      <c r="AL26" s="74">
        <v>2.2999999999999998</v>
      </c>
      <c r="AM26" s="73">
        <v>0</v>
      </c>
      <c r="AN26" s="74">
        <v>0</v>
      </c>
      <c r="AO26" s="73">
        <v>-0.2</v>
      </c>
      <c r="AP26" s="74">
        <v>-0.2</v>
      </c>
      <c r="AQ26" s="156"/>
      <c r="AR26" s="73">
        <v>-2.5</v>
      </c>
      <c r="AS26" s="74">
        <v>-2.5</v>
      </c>
      <c r="AT26" s="73">
        <v>2.2999999999999998</v>
      </c>
      <c r="AU26" s="74">
        <v>2.2999999999999998</v>
      </c>
      <c r="AV26" s="73">
        <v>0</v>
      </c>
      <c r="AW26" s="74">
        <v>0</v>
      </c>
      <c r="AX26" s="73">
        <v>-0.2</v>
      </c>
      <c r="AY26" s="74">
        <v>-0.2</v>
      </c>
      <c r="AZ26" s="61"/>
    </row>
    <row r="27" spans="1:53" s="63" customFormat="1">
      <c r="A27" s="68" t="s">
        <v>105</v>
      </c>
      <c r="B27" s="68">
        <v>641</v>
      </c>
      <c r="C27" s="83">
        <v>44048</v>
      </c>
      <c r="D27" s="105">
        <v>1193</v>
      </c>
      <c r="E27" s="110" t="s">
        <v>122</v>
      </c>
      <c r="F27" s="107" t="s">
        <v>90</v>
      </c>
      <c r="G27" s="85" t="s">
        <v>56</v>
      </c>
      <c r="H27" s="73">
        <v>0</v>
      </c>
      <c r="I27" s="74">
        <v>0</v>
      </c>
      <c r="J27" s="73">
        <v>-1.4</v>
      </c>
      <c r="K27" s="74">
        <v>-1.3</v>
      </c>
      <c r="L27" s="73" t="s">
        <v>27</v>
      </c>
      <c r="M27" s="74" t="s">
        <v>27</v>
      </c>
      <c r="N27" s="73">
        <v>-1.4</v>
      </c>
      <c r="O27" s="74">
        <v>-1.3</v>
      </c>
      <c r="P27" s="75"/>
      <c r="Q27" s="73">
        <v>0</v>
      </c>
      <c r="R27" s="75">
        <v>0</v>
      </c>
      <c r="S27" s="73">
        <v>-0.8</v>
      </c>
      <c r="T27" s="74">
        <v>-1.3</v>
      </c>
      <c r="U27" s="73" t="s">
        <v>27</v>
      </c>
      <c r="V27" s="74" t="s">
        <v>27</v>
      </c>
      <c r="W27" s="73">
        <v>-0.8</v>
      </c>
      <c r="X27" s="74">
        <v>-1.3</v>
      </c>
      <c r="Y27" s="62"/>
      <c r="Z27" s="73">
        <v>0</v>
      </c>
      <c r="AA27" s="74">
        <v>0</v>
      </c>
      <c r="AB27" s="73">
        <v>-1.6</v>
      </c>
      <c r="AC27" s="74">
        <v>-1.3</v>
      </c>
      <c r="AD27" s="73" t="s">
        <v>27</v>
      </c>
      <c r="AE27" s="74" t="s">
        <v>27</v>
      </c>
      <c r="AF27" s="73">
        <v>-1.6</v>
      </c>
      <c r="AG27" s="74">
        <v>-1.3</v>
      </c>
      <c r="AH27" s="62"/>
      <c r="AI27" s="73">
        <v>0</v>
      </c>
      <c r="AJ27" s="74">
        <v>0</v>
      </c>
      <c r="AK27" s="73">
        <v>-0.9</v>
      </c>
      <c r="AL27" s="74">
        <v>-1.3</v>
      </c>
      <c r="AM27" s="73" t="s">
        <v>27</v>
      </c>
      <c r="AN27" s="74" t="s">
        <v>27</v>
      </c>
      <c r="AO27" s="73">
        <v>-0.9</v>
      </c>
      <c r="AP27" s="74">
        <v>-1.3</v>
      </c>
      <c r="AQ27" s="62"/>
      <c r="AR27" s="73">
        <v>0</v>
      </c>
      <c r="AS27" s="74">
        <v>0</v>
      </c>
      <c r="AT27" s="73">
        <v>-1.7</v>
      </c>
      <c r="AU27" s="75">
        <v>-1.3</v>
      </c>
      <c r="AV27" s="73" t="s">
        <v>27</v>
      </c>
      <c r="AW27" s="74" t="s">
        <v>27</v>
      </c>
      <c r="AX27" s="73">
        <v>-1.7</v>
      </c>
      <c r="AY27" s="74">
        <v>-1.3</v>
      </c>
      <c r="AZ27" s="61"/>
    </row>
    <row r="28" spans="1:53" s="53" customFormat="1">
      <c r="A28" s="68"/>
      <c r="B28" s="68"/>
      <c r="C28" s="69"/>
      <c r="D28" s="70"/>
      <c r="E28" s="71"/>
      <c r="F28" s="72"/>
      <c r="G28" s="87" t="s">
        <v>18</v>
      </c>
      <c r="H28" s="88">
        <f>+SUM(H23:H27)</f>
        <v>-2.5</v>
      </c>
      <c r="I28" s="89">
        <f t="shared" ref="I28:O28" si="34">+SUM(I23:I27)</f>
        <v>-2.5</v>
      </c>
      <c r="J28" s="88">
        <f t="shared" si="34"/>
        <v>0.59999999999999987</v>
      </c>
      <c r="K28" s="89">
        <f t="shared" si="34"/>
        <v>0.59999999999999987</v>
      </c>
      <c r="L28" s="88">
        <f t="shared" si="34"/>
        <v>0</v>
      </c>
      <c r="M28" s="89">
        <f t="shared" si="34"/>
        <v>0</v>
      </c>
      <c r="N28" s="88">
        <f t="shared" si="34"/>
        <v>-1.9</v>
      </c>
      <c r="O28" s="89">
        <f t="shared" si="34"/>
        <v>-1.9000000000000001</v>
      </c>
      <c r="P28" s="90"/>
      <c r="Q28" s="88">
        <f>+SUM(Q23:Q27)</f>
        <v>-2.5</v>
      </c>
      <c r="R28" s="89">
        <f t="shared" ref="R28" si="35">+SUM(R23:R27)</f>
        <v>-2.5</v>
      </c>
      <c r="S28" s="88">
        <f t="shared" ref="S28" si="36">+SUM(S23:S27)</f>
        <v>1.0999999999999999</v>
      </c>
      <c r="T28" s="89">
        <f t="shared" ref="T28" si="37">+SUM(T23:T27)</f>
        <v>0.59999999999999987</v>
      </c>
      <c r="U28" s="88">
        <f t="shared" ref="U28" si="38">+SUM(U23:U27)</f>
        <v>0</v>
      </c>
      <c r="V28" s="89">
        <f t="shared" ref="V28" si="39">+SUM(V23:V27)</f>
        <v>0</v>
      </c>
      <c r="W28" s="88">
        <f t="shared" ref="W28" si="40">+SUM(W23:W27)</f>
        <v>-1.4000000000000001</v>
      </c>
      <c r="X28" s="89">
        <f t="shared" ref="X28" si="41">+SUM(X23:X27)</f>
        <v>-1.9000000000000001</v>
      </c>
      <c r="Y28" s="91"/>
      <c r="Z28" s="88">
        <f>+SUM(Z23:Z27)</f>
        <v>-2.5</v>
      </c>
      <c r="AA28" s="89">
        <f t="shared" ref="AA28" si="42">+SUM(AA23:AA27)</f>
        <v>-2.5</v>
      </c>
      <c r="AB28" s="88">
        <f t="shared" ref="AB28" si="43">+SUM(AB23:AB27)</f>
        <v>0.39999999999999969</v>
      </c>
      <c r="AC28" s="89">
        <f t="shared" ref="AC28" si="44">+SUM(AC23:AC27)</f>
        <v>0.59999999999999987</v>
      </c>
      <c r="AD28" s="88">
        <f t="shared" ref="AD28" si="45">+SUM(AD23:AD27)</f>
        <v>0</v>
      </c>
      <c r="AE28" s="89">
        <f t="shared" ref="AE28" si="46">+SUM(AE23:AE27)</f>
        <v>0</v>
      </c>
      <c r="AF28" s="88">
        <f t="shared" ref="AF28" si="47">+SUM(AF23:AF27)</f>
        <v>-2.1</v>
      </c>
      <c r="AG28" s="89">
        <f t="shared" ref="AG28" si="48">+SUM(AG23:AG27)</f>
        <v>-1.9000000000000001</v>
      </c>
      <c r="AH28" s="91"/>
      <c r="AI28" s="88">
        <f>+SUM(AI23:AI27)</f>
        <v>-2.5</v>
      </c>
      <c r="AJ28" s="89">
        <f t="shared" ref="AJ28" si="49">+SUM(AJ23:AJ27)</f>
        <v>-2.5</v>
      </c>
      <c r="AK28" s="88">
        <f t="shared" ref="AK28" si="50">+SUM(AK23:AK27)</f>
        <v>0.99999999999999989</v>
      </c>
      <c r="AL28" s="89">
        <f t="shared" ref="AL28" si="51">+SUM(AL23:AL27)</f>
        <v>0.59999999999999987</v>
      </c>
      <c r="AM28" s="88">
        <f t="shared" ref="AM28" si="52">+SUM(AM23:AM27)</f>
        <v>0</v>
      </c>
      <c r="AN28" s="89">
        <f t="shared" ref="AN28" si="53">+SUM(AN23:AN27)</f>
        <v>0</v>
      </c>
      <c r="AO28" s="88">
        <f t="shared" ref="AO28" si="54">+SUM(AO23:AO27)</f>
        <v>-1.5</v>
      </c>
      <c r="AP28" s="89">
        <f t="shared" ref="AP28" si="55">+SUM(AP23:AP27)</f>
        <v>-1.9000000000000001</v>
      </c>
      <c r="AQ28" s="92"/>
      <c r="AR28" s="88">
        <f>+SUM(AR23:AR27)</f>
        <v>-2.5</v>
      </c>
      <c r="AS28" s="89">
        <f t="shared" ref="AS28" si="56">+SUM(AS23:AS27)</f>
        <v>-2.5</v>
      </c>
      <c r="AT28" s="88">
        <f t="shared" ref="AT28" si="57">+SUM(AT23:AT27)</f>
        <v>0.29999999999999982</v>
      </c>
      <c r="AU28" s="89">
        <f t="shared" ref="AU28" si="58">+SUM(AU23:AU27)</f>
        <v>0.59999999999999987</v>
      </c>
      <c r="AV28" s="88">
        <f t="shared" ref="AV28" si="59">+SUM(AV23:AV27)</f>
        <v>0</v>
      </c>
      <c r="AW28" s="89">
        <f t="shared" ref="AW28" si="60">+SUM(AW23:AW27)</f>
        <v>0</v>
      </c>
      <c r="AX28" s="88">
        <f t="shared" ref="AX28" si="61">+SUM(AX23:AX27)</f>
        <v>-2.2000000000000002</v>
      </c>
      <c r="AY28" s="89">
        <f t="shared" ref="AY28" si="62">+SUM(AY23:AY27)</f>
        <v>-1.9000000000000001</v>
      </c>
      <c r="AZ28" s="81"/>
    </row>
    <row r="29" spans="1:53" s="53" customFormat="1">
      <c r="A29" s="68"/>
      <c r="B29" s="68"/>
      <c r="C29" s="83"/>
      <c r="D29" s="105"/>
      <c r="E29" s="110"/>
      <c r="F29" s="107"/>
      <c r="G29" s="78"/>
      <c r="H29" s="73"/>
      <c r="I29" s="74"/>
      <c r="J29" s="73"/>
      <c r="K29" s="74"/>
      <c r="L29" s="73"/>
      <c r="M29" s="74"/>
      <c r="N29" s="73"/>
      <c r="O29" s="74"/>
      <c r="P29" s="75"/>
      <c r="Q29" s="73"/>
      <c r="R29" s="75"/>
      <c r="S29" s="73"/>
      <c r="T29" s="74"/>
      <c r="U29" s="73"/>
      <c r="V29" s="74"/>
      <c r="W29" s="73"/>
      <c r="X29" s="74"/>
      <c r="Y29" s="62"/>
      <c r="Z29" s="73"/>
      <c r="AA29" s="74"/>
      <c r="AB29" s="73"/>
      <c r="AC29" s="74"/>
      <c r="AD29" s="73"/>
      <c r="AE29" s="74"/>
      <c r="AF29" s="73"/>
      <c r="AG29" s="74"/>
      <c r="AH29" s="62"/>
      <c r="AI29" s="73"/>
      <c r="AJ29" s="74"/>
      <c r="AK29" s="73"/>
      <c r="AL29" s="74"/>
      <c r="AM29" s="73"/>
      <c r="AN29" s="74"/>
      <c r="AO29" s="73"/>
      <c r="AP29" s="74"/>
      <c r="AQ29" s="62"/>
      <c r="AR29" s="73"/>
      <c r="AS29" s="74"/>
      <c r="AT29" s="73"/>
      <c r="AU29" s="75"/>
      <c r="AV29" s="73"/>
      <c r="AW29" s="74"/>
      <c r="AX29" s="73"/>
      <c r="AY29" s="74"/>
      <c r="AZ29" s="61"/>
      <c r="BA29" s="63"/>
    </row>
    <row r="30" spans="1:53" s="53" customFormat="1">
      <c r="A30" s="68"/>
      <c r="B30" s="68"/>
      <c r="C30" s="83"/>
      <c r="D30" s="105"/>
      <c r="E30" s="110"/>
      <c r="F30" s="107"/>
      <c r="G30" s="149"/>
      <c r="H30" s="73"/>
      <c r="I30" s="74"/>
      <c r="J30" s="73"/>
      <c r="K30" s="74"/>
      <c r="L30" s="73"/>
      <c r="M30" s="74"/>
      <c r="N30" s="73"/>
      <c r="O30" s="74"/>
      <c r="P30" s="75"/>
      <c r="Q30" s="73"/>
      <c r="R30" s="75"/>
      <c r="S30" s="73"/>
      <c r="T30" s="74"/>
      <c r="U30" s="73"/>
      <c r="V30" s="74"/>
      <c r="W30" s="73"/>
      <c r="X30" s="74"/>
      <c r="Y30" s="62"/>
      <c r="Z30" s="73"/>
      <c r="AA30" s="74"/>
      <c r="AB30" s="73"/>
      <c r="AC30" s="74"/>
      <c r="AD30" s="73"/>
      <c r="AE30" s="74"/>
      <c r="AF30" s="73"/>
      <c r="AG30" s="74"/>
      <c r="AH30" s="62"/>
      <c r="AI30" s="73"/>
      <c r="AJ30" s="74"/>
      <c r="AK30" s="73"/>
      <c r="AL30" s="74"/>
      <c r="AM30" s="73"/>
      <c r="AN30" s="74"/>
      <c r="AO30" s="73"/>
      <c r="AP30" s="74"/>
      <c r="AQ30" s="62"/>
      <c r="AR30" s="73"/>
      <c r="AS30" s="74"/>
      <c r="AT30" s="73"/>
      <c r="AU30" s="75"/>
      <c r="AV30" s="73"/>
      <c r="AW30" s="74"/>
      <c r="AX30" s="73"/>
      <c r="AY30" s="74"/>
      <c r="AZ30" s="81"/>
    </row>
    <row r="31" spans="1:53" s="63" customFormat="1">
      <c r="A31" s="68" t="s">
        <v>63</v>
      </c>
      <c r="B31" s="68">
        <v>355</v>
      </c>
      <c r="C31" s="83">
        <v>43864</v>
      </c>
      <c r="D31" s="105">
        <v>7097</v>
      </c>
      <c r="E31" s="110" t="s">
        <v>62</v>
      </c>
      <c r="F31" s="107" t="s">
        <v>131</v>
      </c>
      <c r="G31" s="78" t="s">
        <v>82</v>
      </c>
      <c r="H31" s="73">
        <v>-32.299999999999997</v>
      </c>
      <c r="I31" s="74">
        <v>0</v>
      </c>
      <c r="J31" s="73" t="s">
        <v>21</v>
      </c>
      <c r="K31" s="74">
        <v>0</v>
      </c>
      <c r="L31" s="73">
        <v>-9.5</v>
      </c>
      <c r="M31" s="74">
        <v>0</v>
      </c>
      <c r="N31" s="73">
        <v>-41.8</v>
      </c>
      <c r="O31" s="74">
        <v>0</v>
      </c>
      <c r="P31" s="75"/>
      <c r="Q31" s="73">
        <v>0</v>
      </c>
      <c r="R31" s="75">
        <v>0</v>
      </c>
      <c r="S31" s="73">
        <v>0</v>
      </c>
      <c r="T31" s="74">
        <v>0</v>
      </c>
      <c r="U31" s="73">
        <v>0</v>
      </c>
      <c r="V31" s="74">
        <v>0</v>
      </c>
      <c r="W31" s="73">
        <v>0</v>
      </c>
      <c r="X31" s="74">
        <v>0</v>
      </c>
      <c r="Y31" s="62"/>
      <c r="Z31" s="73">
        <v>0</v>
      </c>
      <c r="AA31" s="74">
        <v>0</v>
      </c>
      <c r="AB31" s="73">
        <v>0</v>
      </c>
      <c r="AC31" s="74">
        <v>0</v>
      </c>
      <c r="AD31" s="73">
        <v>0</v>
      </c>
      <c r="AE31" s="74">
        <v>0</v>
      </c>
      <c r="AF31" s="73">
        <v>0</v>
      </c>
      <c r="AG31" s="74">
        <v>0</v>
      </c>
      <c r="AH31" s="62"/>
      <c r="AI31" s="73">
        <v>0</v>
      </c>
      <c r="AJ31" s="74">
        <v>0</v>
      </c>
      <c r="AK31" s="73">
        <v>0</v>
      </c>
      <c r="AL31" s="74">
        <v>0</v>
      </c>
      <c r="AM31" s="73">
        <v>0</v>
      </c>
      <c r="AN31" s="74">
        <v>0</v>
      </c>
      <c r="AO31" s="73">
        <v>0</v>
      </c>
      <c r="AP31" s="74">
        <v>0</v>
      </c>
      <c r="AQ31" s="62"/>
      <c r="AR31" s="73">
        <v>0</v>
      </c>
      <c r="AS31" s="74">
        <v>0</v>
      </c>
      <c r="AT31" s="73">
        <v>0</v>
      </c>
      <c r="AU31" s="75">
        <v>0</v>
      </c>
      <c r="AV31" s="73">
        <v>0</v>
      </c>
      <c r="AW31" s="74">
        <v>0</v>
      </c>
      <c r="AX31" s="73">
        <v>0</v>
      </c>
      <c r="AY31" s="74">
        <v>0</v>
      </c>
      <c r="AZ31" s="61"/>
    </row>
    <row r="32" spans="1:53" s="63" customFormat="1">
      <c r="A32" s="68" t="s">
        <v>63</v>
      </c>
      <c r="B32" s="68">
        <v>362</v>
      </c>
      <c r="C32" s="83">
        <v>43864</v>
      </c>
      <c r="D32" s="105">
        <v>7097</v>
      </c>
      <c r="E32" s="110" t="s">
        <v>62</v>
      </c>
      <c r="F32" s="107" t="s">
        <v>132</v>
      </c>
      <c r="G32" s="78" t="s">
        <v>82</v>
      </c>
      <c r="H32" s="73">
        <v>-4.3</v>
      </c>
      <c r="I32" s="74">
        <v>0</v>
      </c>
      <c r="J32" s="73" t="s">
        <v>21</v>
      </c>
      <c r="K32" s="74">
        <v>0</v>
      </c>
      <c r="L32" s="73">
        <v>-1.3</v>
      </c>
      <c r="M32" s="74">
        <v>0</v>
      </c>
      <c r="N32" s="73">
        <v>-5.6</v>
      </c>
      <c r="O32" s="74">
        <v>0</v>
      </c>
      <c r="P32" s="75"/>
      <c r="Q32" s="73">
        <v>0</v>
      </c>
      <c r="R32" s="75">
        <v>0</v>
      </c>
      <c r="S32" s="73">
        <v>0</v>
      </c>
      <c r="T32" s="74">
        <v>0</v>
      </c>
      <c r="U32" s="73">
        <v>0</v>
      </c>
      <c r="V32" s="74">
        <v>0</v>
      </c>
      <c r="W32" s="73">
        <v>0</v>
      </c>
      <c r="X32" s="74">
        <v>0</v>
      </c>
      <c r="Y32" s="62"/>
      <c r="Z32" s="73">
        <v>0</v>
      </c>
      <c r="AA32" s="74">
        <v>0</v>
      </c>
      <c r="AB32" s="73">
        <v>0</v>
      </c>
      <c r="AC32" s="74">
        <v>0</v>
      </c>
      <c r="AD32" s="73">
        <v>0</v>
      </c>
      <c r="AE32" s="74">
        <v>0</v>
      </c>
      <c r="AF32" s="73">
        <v>0</v>
      </c>
      <c r="AG32" s="74">
        <v>0</v>
      </c>
      <c r="AH32" s="62"/>
      <c r="AI32" s="73">
        <v>0</v>
      </c>
      <c r="AJ32" s="74">
        <v>0</v>
      </c>
      <c r="AK32" s="73">
        <v>0</v>
      </c>
      <c r="AL32" s="74">
        <v>0</v>
      </c>
      <c r="AM32" s="73">
        <v>0</v>
      </c>
      <c r="AN32" s="74">
        <v>0</v>
      </c>
      <c r="AO32" s="73">
        <v>0</v>
      </c>
      <c r="AP32" s="74">
        <v>0</v>
      </c>
      <c r="AQ32" s="62"/>
      <c r="AR32" s="73">
        <v>0</v>
      </c>
      <c r="AS32" s="74">
        <v>0</v>
      </c>
      <c r="AT32" s="73">
        <v>0</v>
      </c>
      <c r="AU32" s="75">
        <v>0</v>
      </c>
      <c r="AV32" s="73">
        <v>0</v>
      </c>
      <c r="AW32" s="74">
        <v>0</v>
      </c>
      <c r="AX32" s="73">
        <v>0</v>
      </c>
      <c r="AY32" s="74">
        <v>0</v>
      </c>
      <c r="AZ32" s="61"/>
    </row>
    <row r="33" spans="1:53" s="53" customFormat="1">
      <c r="A33" s="68"/>
      <c r="B33" s="68"/>
      <c r="C33" s="69"/>
      <c r="D33" s="70"/>
      <c r="E33" s="71"/>
      <c r="F33" s="72"/>
      <c r="G33" s="87" t="s">
        <v>18</v>
      </c>
      <c r="H33" s="88">
        <f>+SUM(H31:H32)</f>
        <v>-36.599999999999994</v>
      </c>
      <c r="I33" s="89">
        <f t="shared" ref="I33:O33" si="63">+SUM(I31:I32)</f>
        <v>0</v>
      </c>
      <c r="J33" s="88">
        <f t="shared" si="63"/>
        <v>0</v>
      </c>
      <c r="K33" s="89">
        <f t="shared" si="63"/>
        <v>0</v>
      </c>
      <c r="L33" s="88">
        <f t="shared" si="63"/>
        <v>-10.8</v>
      </c>
      <c r="M33" s="89">
        <f t="shared" si="63"/>
        <v>0</v>
      </c>
      <c r="N33" s="88">
        <f t="shared" si="63"/>
        <v>-47.4</v>
      </c>
      <c r="O33" s="89">
        <f t="shared" si="63"/>
        <v>0</v>
      </c>
      <c r="P33" s="90"/>
      <c r="Q33" s="88">
        <f>+SUM(Q31:Q32)</f>
        <v>0</v>
      </c>
      <c r="R33" s="89">
        <f t="shared" ref="R33" si="64">+SUM(R31:R32)</f>
        <v>0</v>
      </c>
      <c r="S33" s="88">
        <f t="shared" ref="S33" si="65">+SUM(S31:S32)</f>
        <v>0</v>
      </c>
      <c r="T33" s="89">
        <f t="shared" ref="T33" si="66">+SUM(T31:T32)</f>
        <v>0</v>
      </c>
      <c r="U33" s="88">
        <f t="shared" ref="U33" si="67">+SUM(U31:U32)</f>
        <v>0</v>
      </c>
      <c r="V33" s="89">
        <f t="shared" ref="V33" si="68">+SUM(V31:V32)</f>
        <v>0</v>
      </c>
      <c r="W33" s="88">
        <f t="shared" ref="W33" si="69">+SUM(W31:W32)</f>
        <v>0</v>
      </c>
      <c r="X33" s="89">
        <f t="shared" ref="X33" si="70">+SUM(X31:X32)</f>
        <v>0</v>
      </c>
      <c r="Y33" s="91"/>
      <c r="Z33" s="88">
        <f>+SUM(Z31:Z32)</f>
        <v>0</v>
      </c>
      <c r="AA33" s="89">
        <f t="shared" ref="AA33" si="71">+SUM(AA31:AA32)</f>
        <v>0</v>
      </c>
      <c r="AB33" s="88">
        <f t="shared" ref="AB33" si="72">+SUM(AB31:AB32)</f>
        <v>0</v>
      </c>
      <c r="AC33" s="89">
        <f t="shared" ref="AC33" si="73">+SUM(AC31:AC32)</f>
        <v>0</v>
      </c>
      <c r="AD33" s="88">
        <f t="shared" ref="AD33" si="74">+SUM(AD31:AD32)</f>
        <v>0</v>
      </c>
      <c r="AE33" s="89">
        <f t="shared" ref="AE33" si="75">+SUM(AE31:AE32)</f>
        <v>0</v>
      </c>
      <c r="AF33" s="88">
        <f t="shared" ref="AF33" si="76">+SUM(AF31:AF32)</f>
        <v>0</v>
      </c>
      <c r="AG33" s="89">
        <f t="shared" ref="AG33" si="77">+SUM(AG31:AG32)</f>
        <v>0</v>
      </c>
      <c r="AH33" s="91"/>
      <c r="AI33" s="88">
        <f>+SUM(AI31:AI32)</f>
        <v>0</v>
      </c>
      <c r="AJ33" s="89">
        <f t="shared" ref="AJ33" si="78">+SUM(AJ31:AJ32)</f>
        <v>0</v>
      </c>
      <c r="AK33" s="88">
        <f t="shared" ref="AK33" si="79">+SUM(AK31:AK32)</f>
        <v>0</v>
      </c>
      <c r="AL33" s="89">
        <f t="shared" ref="AL33" si="80">+SUM(AL31:AL32)</f>
        <v>0</v>
      </c>
      <c r="AM33" s="88">
        <f t="shared" ref="AM33" si="81">+SUM(AM31:AM32)</f>
        <v>0</v>
      </c>
      <c r="AN33" s="89">
        <f t="shared" ref="AN33" si="82">+SUM(AN31:AN32)</f>
        <v>0</v>
      </c>
      <c r="AO33" s="88">
        <f t="shared" ref="AO33" si="83">+SUM(AO31:AO32)</f>
        <v>0</v>
      </c>
      <c r="AP33" s="89">
        <f t="shared" ref="AP33" si="84">+SUM(AP31:AP32)</f>
        <v>0</v>
      </c>
      <c r="AQ33" s="92"/>
      <c r="AR33" s="88">
        <f>+SUM(AR31:AR32)</f>
        <v>0</v>
      </c>
      <c r="AS33" s="89">
        <f t="shared" ref="AS33" si="85">+SUM(AS31:AS32)</f>
        <v>0</v>
      </c>
      <c r="AT33" s="88">
        <f t="shared" ref="AT33" si="86">+SUM(AT31:AT32)</f>
        <v>0</v>
      </c>
      <c r="AU33" s="89">
        <f t="shared" ref="AU33" si="87">+SUM(AU31:AU32)</f>
        <v>0</v>
      </c>
      <c r="AV33" s="88">
        <f t="shared" ref="AV33" si="88">+SUM(AV31:AV32)</f>
        <v>0</v>
      </c>
      <c r="AW33" s="89">
        <f t="shared" ref="AW33" si="89">+SUM(AW31:AW32)</f>
        <v>0</v>
      </c>
      <c r="AX33" s="88">
        <f t="shared" ref="AX33" si="90">+SUM(AX31:AX32)</f>
        <v>0</v>
      </c>
      <c r="AY33" s="89">
        <f t="shared" ref="AY33" si="91">+SUM(AY31:AY32)</f>
        <v>0</v>
      </c>
      <c r="AZ33" s="81"/>
    </row>
    <row r="34" spans="1:53" s="53" customFormat="1">
      <c r="A34" s="68"/>
      <c r="B34" s="68"/>
      <c r="C34" s="83"/>
      <c r="D34" s="105"/>
      <c r="E34" s="110"/>
      <c r="F34" s="107"/>
      <c r="G34" s="85"/>
      <c r="H34" s="73"/>
      <c r="I34" s="74"/>
      <c r="J34" s="73"/>
      <c r="K34" s="74"/>
      <c r="L34" s="73"/>
      <c r="M34" s="74"/>
      <c r="N34" s="73"/>
      <c r="O34" s="74"/>
      <c r="P34" s="75"/>
      <c r="Q34" s="73"/>
      <c r="R34" s="75"/>
      <c r="S34" s="73"/>
      <c r="T34" s="74"/>
      <c r="U34" s="73"/>
      <c r="V34" s="74"/>
      <c r="W34" s="73"/>
      <c r="X34" s="74"/>
      <c r="Y34" s="62"/>
      <c r="Z34" s="73"/>
      <c r="AA34" s="74"/>
      <c r="AB34" s="73"/>
      <c r="AC34" s="74"/>
      <c r="AD34" s="73"/>
      <c r="AE34" s="74"/>
      <c r="AF34" s="73"/>
      <c r="AG34" s="74"/>
      <c r="AH34" s="62"/>
      <c r="AI34" s="73"/>
      <c r="AJ34" s="74"/>
      <c r="AK34" s="73"/>
      <c r="AL34" s="74"/>
      <c r="AM34" s="73"/>
      <c r="AN34" s="74"/>
      <c r="AO34" s="73"/>
      <c r="AP34" s="74"/>
      <c r="AQ34" s="108"/>
      <c r="AR34" s="73"/>
      <c r="AS34" s="74"/>
      <c r="AT34" s="73"/>
      <c r="AU34" s="75"/>
      <c r="AV34" s="73"/>
      <c r="AW34" s="74"/>
      <c r="AX34" s="73"/>
      <c r="AY34" s="74"/>
      <c r="AZ34" s="81"/>
    </row>
    <row r="35" spans="1:53" s="109" customFormat="1">
      <c r="A35" s="68" t="s">
        <v>101</v>
      </c>
      <c r="B35" s="68">
        <v>608</v>
      </c>
      <c r="C35" s="83">
        <v>44019</v>
      </c>
      <c r="D35" s="105">
        <v>1118</v>
      </c>
      <c r="E35" s="110" t="s">
        <v>110</v>
      </c>
      <c r="F35" s="107" t="s">
        <v>75</v>
      </c>
      <c r="G35" s="78" t="s">
        <v>68</v>
      </c>
      <c r="H35" s="73">
        <v>0.2</v>
      </c>
      <c r="I35" s="74">
        <v>0.2</v>
      </c>
      <c r="J35" s="73">
        <v>0</v>
      </c>
      <c r="K35" s="74">
        <v>0</v>
      </c>
      <c r="L35" s="73">
        <v>0</v>
      </c>
      <c r="M35" s="74">
        <v>0</v>
      </c>
      <c r="N35" s="73">
        <v>0.2</v>
      </c>
      <c r="O35" s="74">
        <v>0.2</v>
      </c>
      <c r="P35" s="75"/>
      <c r="Q35" s="73">
        <v>0.2</v>
      </c>
      <c r="R35" s="74">
        <v>0.2</v>
      </c>
      <c r="S35" s="73">
        <v>0</v>
      </c>
      <c r="T35" s="74">
        <v>0</v>
      </c>
      <c r="U35" s="73">
        <v>0</v>
      </c>
      <c r="V35" s="74">
        <v>0</v>
      </c>
      <c r="W35" s="73">
        <v>0.2</v>
      </c>
      <c r="X35" s="74">
        <v>0.2</v>
      </c>
      <c r="Y35" s="62"/>
      <c r="Z35" s="73">
        <v>0.2</v>
      </c>
      <c r="AA35" s="74">
        <v>0.2</v>
      </c>
      <c r="AB35" s="73">
        <v>0</v>
      </c>
      <c r="AC35" s="74">
        <v>0</v>
      </c>
      <c r="AD35" s="73">
        <v>0</v>
      </c>
      <c r="AE35" s="74">
        <v>0</v>
      </c>
      <c r="AF35" s="73">
        <v>0.2</v>
      </c>
      <c r="AG35" s="74">
        <v>0.2</v>
      </c>
      <c r="AH35" s="62"/>
      <c r="AI35" s="73">
        <v>0.2</v>
      </c>
      <c r="AJ35" s="74">
        <v>0.2</v>
      </c>
      <c r="AK35" s="73">
        <v>0</v>
      </c>
      <c r="AL35" s="74">
        <v>0</v>
      </c>
      <c r="AM35" s="73">
        <v>0</v>
      </c>
      <c r="AN35" s="74">
        <v>0</v>
      </c>
      <c r="AO35" s="73">
        <v>0.2</v>
      </c>
      <c r="AP35" s="74">
        <v>0.2</v>
      </c>
      <c r="AQ35" s="62"/>
      <c r="AR35" s="73">
        <v>0.2</v>
      </c>
      <c r="AS35" s="74">
        <v>0.2</v>
      </c>
      <c r="AT35" s="73">
        <v>0</v>
      </c>
      <c r="AU35" s="74">
        <v>0</v>
      </c>
      <c r="AV35" s="73">
        <v>0</v>
      </c>
      <c r="AW35" s="74">
        <v>0</v>
      </c>
      <c r="AX35" s="73">
        <v>0.2</v>
      </c>
      <c r="AY35" s="74">
        <v>0.2</v>
      </c>
      <c r="AZ35" s="61"/>
    </row>
    <row r="36" spans="1:53" s="63" customFormat="1">
      <c r="A36" s="68" t="s">
        <v>105</v>
      </c>
      <c r="B36" s="68">
        <v>641</v>
      </c>
      <c r="C36" s="69">
        <v>44048</v>
      </c>
      <c r="D36" s="105">
        <v>1193</v>
      </c>
      <c r="E36" s="106" t="s">
        <v>122</v>
      </c>
      <c r="F36" s="107" t="s">
        <v>90</v>
      </c>
      <c r="G36" s="78" t="s">
        <v>68</v>
      </c>
      <c r="H36" s="73">
        <v>-0.1</v>
      </c>
      <c r="I36" s="74">
        <v>-0.1</v>
      </c>
      <c r="J36" s="73">
        <v>0</v>
      </c>
      <c r="K36" s="74">
        <v>0</v>
      </c>
      <c r="L36" s="73">
        <v>0</v>
      </c>
      <c r="M36" s="74">
        <v>0</v>
      </c>
      <c r="N36" s="73">
        <v>-0.1</v>
      </c>
      <c r="O36" s="74">
        <v>-0.1</v>
      </c>
      <c r="P36" s="73"/>
      <c r="Q36" s="73">
        <v>-0.1</v>
      </c>
      <c r="R36" s="74">
        <v>-0.1</v>
      </c>
      <c r="S36" s="73">
        <v>0</v>
      </c>
      <c r="T36" s="74">
        <v>0</v>
      </c>
      <c r="U36" s="73">
        <v>0</v>
      </c>
      <c r="V36" s="74">
        <v>0</v>
      </c>
      <c r="W36" s="73">
        <v>-0.1</v>
      </c>
      <c r="X36" s="74">
        <v>-0.1</v>
      </c>
      <c r="Y36" s="146"/>
      <c r="Z36" s="73">
        <v>-0.1</v>
      </c>
      <c r="AA36" s="74">
        <v>-0.1</v>
      </c>
      <c r="AB36" s="73">
        <v>0</v>
      </c>
      <c r="AC36" s="74">
        <v>0</v>
      </c>
      <c r="AD36" s="73">
        <v>0</v>
      </c>
      <c r="AE36" s="74">
        <v>0</v>
      </c>
      <c r="AF36" s="73">
        <v>-0.1</v>
      </c>
      <c r="AG36" s="74">
        <v>-0.1</v>
      </c>
      <c r="AH36" s="147"/>
      <c r="AI36" s="73">
        <v>-0.1</v>
      </c>
      <c r="AJ36" s="74">
        <v>-0.1</v>
      </c>
      <c r="AK36" s="73">
        <v>0</v>
      </c>
      <c r="AL36" s="74">
        <v>0</v>
      </c>
      <c r="AM36" s="73">
        <v>0</v>
      </c>
      <c r="AN36" s="74">
        <v>0</v>
      </c>
      <c r="AO36" s="73">
        <v>-0.1</v>
      </c>
      <c r="AP36" s="74">
        <v>-0.1</v>
      </c>
      <c r="AQ36" s="156"/>
      <c r="AR36" s="73">
        <v>-0.1</v>
      </c>
      <c r="AS36" s="74">
        <v>-0.1</v>
      </c>
      <c r="AT36" s="73">
        <v>0</v>
      </c>
      <c r="AU36" s="74">
        <v>0</v>
      </c>
      <c r="AV36" s="73">
        <v>0</v>
      </c>
      <c r="AW36" s="74">
        <v>0</v>
      </c>
      <c r="AX36" s="73">
        <v>-0.1</v>
      </c>
      <c r="AY36" s="74">
        <v>-0.1</v>
      </c>
      <c r="AZ36" s="61"/>
    </row>
    <row r="37" spans="1:53" s="63" customFormat="1">
      <c r="A37" s="68" t="s">
        <v>66</v>
      </c>
      <c r="B37" s="68">
        <v>498</v>
      </c>
      <c r="C37" s="69">
        <v>43875</v>
      </c>
      <c r="D37" s="105">
        <v>1392</v>
      </c>
      <c r="E37" s="106" t="s">
        <v>67</v>
      </c>
      <c r="F37" s="107" t="s">
        <v>51</v>
      </c>
      <c r="G37" s="78" t="s">
        <v>68</v>
      </c>
      <c r="H37" s="73" t="s">
        <v>22</v>
      </c>
      <c r="I37" s="74" t="s">
        <v>22</v>
      </c>
      <c r="J37" s="73">
        <v>0</v>
      </c>
      <c r="K37" s="74">
        <v>0</v>
      </c>
      <c r="L37" s="73">
        <v>0</v>
      </c>
      <c r="M37" s="74">
        <v>0</v>
      </c>
      <c r="N37" s="73" t="s">
        <v>22</v>
      </c>
      <c r="O37" s="74" t="s">
        <v>22</v>
      </c>
      <c r="P37" s="73"/>
      <c r="Q37" s="73" t="s">
        <v>22</v>
      </c>
      <c r="R37" s="74" t="s">
        <v>22</v>
      </c>
      <c r="S37" s="73">
        <v>0</v>
      </c>
      <c r="T37" s="74">
        <v>0</v>
      </c>
      <c r="U37" s="73">
        <v>0</v>
      </c>
      <c r="V37" s="74">
        <v>0</v>
      </c>
      <c r="W37" s="73" t="s">
        <v>22</v>
      </c>
      <c r="X37" s="74" t="s">
        <v>22</v>
      </c>
      <c r="Y37" s="146"/>
      <c r="Z37" s="73" t="s">
        <v>22</v>
      </c>
      <c r="AA37" s="74" t="s">
        <v>22</v>
      </c>
      <c r="AB37" s="73">
        <v>0</v>
      </c>
      <c r="AC37" s="74">
        <v>0</v>
      </c>
      <c r="AD37" s="73">
        <v>0</v>
      </c>
      <c r="AE37" s="74">
        <v>0</v>
      </c>
      <c r="AF37" s="73" t="s">
        <v>22</v>
      </c>
      <c r="AG37" s="74" t="s">
        <v>22</v>
      </c>
      <c r="AH37" s="147"/>
      <c r="AI37" s="73" t="s">
        <v>22</v>
      </c>
      <c r="AJ37" s="74" t="s">
        <v>22</v>
      </c>
      <c r="AK37" s="73">
        <v>0</v>
      </c>
      <c r="AL37" s="74">
        <v>0</v>
      </c>
      <c r="AM37" s="73">
        <v>0</v>
      </c>
      <c r="AN37" s="74">
        <v>0</v>
      </c>
      <c r="AO37" s="73" t="s">
        <v>22</v>
      </c>
      <c r="AP37" s="74" t="s">
        <v>22</v>
      </c>
      <c r="AQ37" s="156"/>
      <c r="AR37" s="73" t="s">
        <v>22</v>
      </c>
      <c r="AS37" s="74" t="s">
        <v>22</v>
      </c>
      <c r="AT37" s="73">
        <v>0</v>
      </c>
      <c r="AU37" s="74">
        <v>0</v>
      </c>
      <c r="AV37" s="73">
        <v>0</v>
      </c>
      <c r="AW37" s="74">
        <v>0</v>
      </c>
      <c r="AX37" s="73" t="s">
        <v>22</v>
      </c>
      <c r="AY37" s="74" t="s">
        <v>22</v>
      </c>
      <c r="AZ37" s="61"/>
    </row>
    <row r="38" spans="1:53" s="53" customFormat="1">
      <c r="A38" s="82"/>
      <c r="B38" s="82"/>
      <c r="C38" s="83"/>
      <c r="D38" s="178"/>
      <c r="E38" s="11"/>
      <c r="F38" s="171"/>
      <c r="G38" s="87" t="s">
        <v>18</v>
      </c>
      <c r="H38" s="88">
        <f>+SUM(H35:H37)</f>
        <v>0.1</v>
      </c>
      <c r="I38" s="89">
        <f t="shared" ref="I38:O38" si="92">+SUM(I35:I37)</f>
        <v>0.1</v>
      </c>
      <c r="J38" s="88">
        <f t="shared" si="92"/>
        <v>0</v>
      </c>
      <c r="K38" s="89">
        <f t="shared" si="92"/>
        <v>0</v>
      </c>
      <c r="L38" s="88">
        <f t="shared" si="92"/>
        <v>0</v>
      </c>
      <c r="M38" s="89">
        <f t="shared" si="92"/>
        <v>0</v>
      </c>
      <c r="N38" s="88">
        <f t="shared" si="92"/>
        <v>0.1</v>
      </c>
      <c r="O38" s="89">
        <f t="shared" si="92"/>
        <v>0.1</v>
      </c>
      <c r="P38" s="90"/>
      <c r="Q38" s="88">
        <f>+SUM(Q35:Q37)</f>
        <v>0.1</v>
      </c>
      <c r="R38" s="89">
        <f t="shared" ref="R38" si="93">+SUM(R35:R37)</f>
        <v>0.1</v>
      </c>
      <c r="S38" s="88">
        <f t="shared" ref="S38" si="94">+SUM(S35:S37)</f>
        <v>0</v>
      </c>
      <c r="T38" s="89">
        <f t="shared" ref="T38" si="95">+SUM(T35:T37)</f>
        <v>0</v>
      </c>
      <c r="U38" s="88">
        <f t="shared" ref="U38" si="96">+SUM(U35:U37)</f>
        <v>0</v>
      </c>
      <c r="V38" s="89">
        <f t="shared" ref="V38" si="97">+SUM(V35:V37)</f>
        <v>0</v>
      </c>
      <c r="W38" s="88">
        <f t="shared" ref="W38" si="98">+SUM(W35:W37)</f>
        <v>0.1</v>
      </c>
      <c r="X38" s="89">
        <f t="shared" ref="X38" si="99">+SUM(X35:X37)</f>
        <v>0.1</v>
      </c>
      <c r="Y38" s="91"/>
      <c r="Z38" s="88">
        <f>+SUM(Z35:Z37)</f>
        <v>0.1</v>
      </c>
      <c r="AA38" s="89">
        <f t="shared" ref="AA38" si="100">+SUM(AA35:AA37)</f>
        <v>0.1</v>
      </c>
      <c r="AB38" s="88">
        <f t="shared" ref="AB38" si="101">+SUM(AB35:AB37)</f>
        <v>0</v>
      </c>
      <c r="AC38" s="89">
        <f t="shared" ref="AC38" si="102">+SUM(AC35:AC37)</f>
        <v>0</v>
      </c>
      <c r="AD38" s="88">
        <f t="shared" ref="AD38" si="103">+SUM(AD35:AD37)</f>
        <v>0</v>
      </c>
      <c r="AE38" s="89">
        <f t="shared" ref="AE38" si="104">+SUM(AE35:AE37)</f>
        <v>0</v>
      </c>
      <c r="AF38" s="88">
        <f t="shared" ref="AF38" si="105">+SUM(AF35:AF37)</f>
        <v>0.1</v>
      </c>
      <c r="AG38" s="89">
        <f t="shared" ref="AG38" si="106">+SUM(AG35:AG37)</f>
        <v>0.1</v>
      </c>
      <c r="AH38" s="91"/>
      <c r="AI38" s="88">
        <f>+SUM(AI35:AI37)</f>
        <v>0.1</v>
      </c>
      <c r="AJ38" s="89">
        <f t="shared" ref="AJ38" si="107">+SUM(AJ35:AJ37)</f>
        <v>0.1</v>
      </c>
      <c r="AK38" s="88">
        <f t="shared" ref="AK38" si="108">+SUM(AK35:AK37)</f>
        <v>0</v>
      </c>
      <c r="AL38" s="89">
        <f t="shared" ref="AL38" si="109">+SUM(AL35:AL37)</f>
        <v>0</v>
      </c>
      <c r="AM38" s="88">
        <f t="shared" ref="AM38" si="110">+SUM(AM35:AM37)</f>
        <v>0</v>
      </c>
      <c r="AN38" s="89">
        <f t="shared" ref="AN38" si="111">+SUM(AN35:AN37)</f>
        <v>0</v>
      </c>
      <c r="AO38" s="88">
        <f t="shared" ref="AO38" si="112">+SUM(AO35:AO37)</f>
        <v>0.1</v>
      </c>
      <c r="AP38" s="89">
        <f t="shared" ref="AP38" si="113">+SUM(AP35:AP37)</f>
        <v>0.1</v>
      </c>
      <c r="AQ38" s="92"/>
      <c r="AR38" s="88">
        <f>+SUM(AR35:AR37)</f>
        <v>0.1</v>
      </c>
      <c r="AS38" s="89">
        <f t="shared" ref="AS38" si="114">+SUM(AS35:AS37)</f>
        <v>0.1</v>
      </c>
      <c r="AT38" s="88">
        <f t="shared" ref="AT38" si="115">+SUM(AT35:AT37)</f>
        <v>0</v>
      </c>
      <c r="AU38" s="89">
        <f t="shared" ref="AU38" si="116">+SUM(AU35:AU37)</f>
        <v>0</v>
      </c>
      <c r="AV38" s="88">
        <f t="shared" ref="AV38" si="117">+SUM(AV35:AV37)</f>
        <v>0</v>
      </c>
      <c r="AW38" s="89">
        <f t="shared" ref="AW38" si="118">+SUM(AW35:AW37)</f>
        <v>0</v>
      </c>
      <c r="AX38" s="88">
        <f t="shared" ref="AX38" si="119">+SUM(AX35:AX37)</f>
        <v>0.1</v>
      </c>
      <c r="AY38" s="89">
        <f t="shared" ref="AY38" si="120">+SUM(AY35:AY37)</f>
        <v>0.1</v>
      </c>
      <c r="AZ38" s="81"/>
    </row>
    <row r="39" spans="1:53" s="63" customFormat="1" ht="13.5" thickBot="1">
      <c r="A39" s="82"/>
      <c r="B39" s="82"/>
      <c r="C39" s="83"/>
      <c r="D39" s="148"/>
      <c r="E39" s="110"/>
      <c r="F39" s="114"/>
      <c r="G39" s="85"/>
      <c r="H39" s="73"/>
      <c r="I39" s="74"/>
      <c r="J39" s="73"/>
      <c r="K39" s="74"/>
      <c r="L39" s="73"/>
      <c r="M39" s="74"/>
      <c r="N39" s="73"/>
      <c r="O39" s="74"/>
      <c r="P39" s="75"/>
      <c r="Q39" s="73"/>
      <c r="R39" s="75"/>
      <c r="S39" s="73"/>
      <c r="T39" s="74"/>
      <c r="U39" s="73"/>
      <c r="V39" s="74"/>
      <c r="W39" s="73"/>
      <c r="X39" s="74"/>
      <c r="Y39" s="62"/>
      <c r="Z39" s="73"/>
      <c r="AA39" s="74"/>
      <c r="AB39" s="73"/>
      <c r="AC39" s="74"/>
      <c r="AD39" s="73"/>
      <c r="AE39" s="74"/>
      <c r="AF39" s="73"/>
      <c r="AG39" s="74"/>
      <c r="AH39" s="62"/>
      <c r="AI39" s="73"/>
      <c r="AJ39" s="74"/>
      <c r="AK39" s="73"/>
      <c r="AL39" s="74"/>
      <c r="AM39" s="73"/>
      <c r="AN39" s="74"/>
      <c r="AO39" s="73"/>
      <c r="AP39" s="74"/>
      <c r="AQ39" s="62"/>
      <c r="AR39" s="73"/>
      <c r="AS39" s="74"/>
      <c r="AT39" s="73"/>
      <c r="AU39" s="75"/>
      <c r="AV39" s="73"/>
      <c r="AW39" s="74"/>
      <c r="AX39" s="73"/>
      <c r="AY39" s="74"/>
      <c r="AZ39" s="61"/>
    </row>
    <row r="40" spans="1:53" s="99" customFormat="1" ht="13.5" thickTop="1">
      <c r="A40" s="164"/>
      <c r="B40" s="164"/>
      <c r="C40" s="157"/>
      <c r="D40" s="166"/>
      <c r="E40" s="161"/>
      <c r="F40" s="165"/>
      <c r="G40" s="177"/>
      <c r="H40" s="100"/>
      <c r="I40" s="101"/>
      <c r="J40" s="100"/>
      <c r="K40" s="101"/>
      <c r="L40" s="100"/>
      <c r="M40" s="101"/>
      <c r="N40" s="100"/>
      <c r="O40" s="101"/>
      <c r="P40" s="102"/>
      <c r="Q40" s="100"/>
      <c r="R40" s="101"/>
      <c r="S40" s="100"/>
      <c r="T40" s="101"/>
      <c r="U40" s="100"/>
      <c r="V40" s="101"/>
      <c r="W40" s="100"/>
      <c r="X40" s="101"/>
      <c r="Y40" s="103"/>
      <c r="Z40" s="100"/>
      <c r="AA40" s="101"/>
      <c r="AB40" s="100"/>
      <c r="AC40" s="101"/>
      <c r="AD40" s="100"/>
      <c r="AE40" s="101"/>
      <c r="AF40" s="100"/>
      <c r="AG40" s="101"/>
      <c r="AH40" s="103"/>
      <c r="AI40" s="100"/>
      <c r="AJ40" s="101"/>
      <c r="AK40" s="100"/>
      <c r="AL40" s="101"/>
      <c r="AM40" s="100"/>
      <c r="AN40" s="101"/>
      <c r="AO40" s="100"/>
      <c r="AP40" s="101"/>
      <c r="AQ40" s="104"/>
      <c r="AR40" s="100"/>
      <c r="AS40" s="101"/>
      <c r="AT40" s="100"/>
      <c r="AU40" s="101"/>
      <c r="AV40" s="100"/>
      <c r="AW40" s="101"/>
      <c r="AX40" s="100"/>
      <c r="AY40" s="101"/>
      <c r="AZ40" s="81"/>
      <c r="BA40" s="53"/>
    </row>
    <row r="41" spans="1:53" s="53" customFormat="1">
      <c r="A41" s="82"/>
      <c r="B41" s="82"/>
      <c r="C41" s="83"/>
      <c r="D41" s="178"/>
      <c r="E41" s="11"/>
      <c r="F41" s="171"/>
      <c r="G41" s="87" t="s">
        <v>18</v>
      </c>
      <c r="H41" s="88">
        <f t="shared" ref="H41:O41" si="121">H21+H28+H33+H38</f>
        <v>-38.79999999999999</v>
      </c>
      <c r="I41" s="89">
        <f t="shared" si="121"/>
        <v>-2</v>
      </c>
      <c r="J41" s="88">
        <f t="shared" si="121"/>
        <v>0.59999999999999987</v>
      </c>
      <c r="K41" s="89">
        <f t="shared" si="121"/>
        <v>0.69999999999999984</v>
      </c>
      <c r="L41" s="88">
        <f t="shared" si="121"/>
        <v>-10.9</v>
      </c>
      <c r="M41" s="89">
        <f t="shared" si="121"/>
        <v>-0.3</v>
      </c>
      <c r="N41" s="88">
        <f t="shared" si="121"/>
        <v>-49.099999999999994</v>
      </c>
      <c r="O41" s="89">
        <f t="shared" si="121"/>
        <v>-1.6</v>
      </c>
      <c r="P41" s="90"/>
      <c r="Q41" s="88">
        <f t="shared" ref="Q41:X41" si="122">Q21+Q28+Q33+Q38</f>
        <v>-2</v>
      </c>
      <c r="R41" s="89">
        <f t="shared" si="122"/>
        <v>-2</v>
      </c>
      <c r="S41" s="88">
        <f t="shared" si="122"/>
        <v>1.2</v>
      </c>
      <c r="T41" s="89">
        <f t="shared" si="122"/>
        <v>0.69999999999999984</v>
      </c>
      <c r="U41" s="88">
        <f t="shared" si="122"/>
        <v>-0.3</v>
      </c>
      <c r="V41" s="89">
        <f t="shared" si="122"/>
        <v>-0.3</v>
      </c>
      <c r="W41" s="88">
        <f t="shared" si="122"/>
        <v>-1.1000000000000001</v>
      </c>
      <c r="X41" s="89">
        <f t="shared" si="122"/>
        <v>-1.6</v>
      </c>
      <c r="Y41" s="91"/>
      <c r="Z41" s="88">
        <f t="shared" ref="Z41:AG41" si="123">Z21+Z28+Z33+Z38</f>
        <v>-1.7999999999999998</v>
      </c>
      <c r="AA41" s="89">
        <f t="shared" si="123"/>
        <v>-1.7999999999999998</v>
      </c>
      <c r="AB41" s="88">
        <f t="shared" si="123"/>
        <v>0.49999999999999967</v>
      </c>
      <c r="AC41" s="89">
        <f t="shared" si="123"/>
        <v>0.69999999999999984</v>
      </c>
      <c r="AD41" s="88">
        <f t="shared" si="123"/>
        <v>-0.5</v>
      </c>
      <c r="AE41" s="89">
        <f t="shared" si="123"/>
        <v>-0.5</v>
      </c>
      <c r="AF41" s="88">
        <f t="shared" si="123"/>
        <v>-1.8</v>
      </c>
      <c r="AG41" s="89">
        <f t="shared" si="123"/>
        <v>-1.6</v>
      </c>
      <c r="AH41" s="91"/>
      <c r="AI41" s="88">
        <f t="shared" ref="AI41:AP41" si="124">AI21+AI28+AI33+AI38</f>
        <v>-1.5999999999999999</v>
      </c>
      <c r="AJ41" s="89">
        <f t="shared" si="124"/>
        <v>-1.5999999999999999</v>
      </c>
      <c r="AK41" s="88">
        <f t="shared" si="124"/>
        <v>1.2</v>
      </c>
      <c r="AL41" s="89">
        <f t="shared" si="124"/>
        <v>0.79999999999999982</v>
      </c>
      <c r="AM41" s="88">
        <f t="shared" si="124"/>
        <v>-0.6</v>
      </c>
      <c r="AN41" s="89">
        <f t="shared" si="124"/>
        <v>-0.6</v>
      </c>
      <c r="AO41" s="88">
        <f t="shared" si="124"/>
        <v>-1</v>
      </c>
      <c r="AP41" s="89">
        <f t="shared" si="124"/>
        <v>-1.4</v>
      </c>
      <c r="AQ41" s="92"/>
      <c r="AR41" s="88">
        <f t="shared" ref="AR41:AY41" si="125">AR21+AR28+AR33+AR38</f>
        <v>-1.5999999999999999</v>
      </c>
      <c r="AS41" s="89">
        <f t="shared" si="125"/>
        <v>-1.5999999999999999</v>
      </c>
      <c r="AT41" s="88">
        <f t="shared" si="125"/>
        <v>0.49999999999999983</v>
      </c>
      <c r="AU41" s="89">
        <f t="shared" si="125"/>
        <v>0.79999999999999982</v>
      </c>
      <c r="AV41" s="88">
        <f t="shared" si="125"/>
        <v>-0.6</v>
      </c>
      <c r="AW41" s="89">
        <f t="shared" si="125"/>
        <v>-0.6</v>
      </c>
      <c r="AX41" s="88">
        <f t="shared" si="125"/>
        <v>-1.7000000000000002</v>
      </c>
      <c r="AY41" s="89">
        <f t="shared" si="125"/>
        <v>-1.4</v>
      </c>
      <c r="AZ41" s="81"/>
    </row>
    <row r="42" spans="1:53" s="53" customFormat="1">
      <c r="A42" s="164"/>
      <c r="B42" s="164"/>
      <c r="C42" s="157"/>
      <c r="D42" s="166"/>
      <c r="E42" s="161"/>
      <c r="F42" s="165"/>
      <c r="G42" s="87"/>
      <c r="H42" s="88"/>
      <c r="I42" s="89"/>
      <c r="J42" s="88"/>
      <c r="K42" s="89"/>
      <c r="L42" s="88"/>
      <c r="M42" s="89"/>
      <c r="N42" s="88"/>
      <c r="O42" s="89"/>
      <c r="P42" s="90"/>
      <c r="Q42" s="88"/>
      <c r="R42" s="89"/>
      <c r="S42" s="88"/>
      <c r="T42" s="89"/>
      <c r="U42" s="88"/>
      <c r="V42" s="89"/>
      <c r="W42" s="88"/>
      <c r="X42" s="89"/>
      <c r="Y42" s="91"/>
      <c r="Z42" s="88"/>
      <c r="AA42" s="89"/>
      <c r="AB42" s="88"/>
      <c r="AC42" s="89"/>
      <c r="AD42" s="88"/>
      <c r="AE42" s="89"/>
      <c r="AF42" s="88"/>
      <c r="AG42" s="89"/>
      <c r="AH42" s="91"/>
      <c r="AI42" s="88"/>
      <c r="AJ42" s="89"/>
      <c r="AK42" s="88"/>
      <c r="AL42" s="89"/>
      <c r="AM42" s="88"/>
      <c r="AN42" s="89"/>
      <c r="AO42" s="88"/>
      <c r="AP42" s="89"/>
      <c r="AQ42" s="92"/>
      <c r="AR42" s="88"/>
      <c r="AS42" s="89"/>
      <c r="AT42" s="88"/>
      <c r="AU42" s="89"/>
      <c r="AV42" s="88"/>
      <c r="AW42" s="89"/>
      <c r="AX42" s="88"/>
      <c r="AY42" s="89"/>
      <c r="AZ42" s="81"/>
    </row>
    <row r="43" spans="1:53" s="53" customFormat="1">
      <c r="A43" s="164"/>
      <c r="B43" s="164"/>
      <c r="C43" s="157"/>
      <c r="D43" s="166"/>
      <c r="E43" s="161"/>
      <c r="F43" s="165"/>
      <c r="G43" s="87" t="s">
        <v>29</v>
      </c>
      <c r="H43" s="88">
        <v>0</v>
      </c>
      <c r="I43" s="89">
        <v>0</v>
      </c>
      <c r="J43" s="88">
        <v>0</v>
      </c>
      <c r="K43" s="89">
        <v>0</v>
      </c>
      <c r="L43" s="88">
        <v>0</v>
      </c>
      <c r="M43" s="89">
        <v>0</v>
      </c>
      <c r="N43" s="88">
        <v>0</v>
      </c>
      <c r="O43" s="89">
        <v>0</v>
      </c>
      <c r="P43" s="90"/>
      <c r="Q43" s="88">
        <v>0</v>
      </c>
      <c r="R43" s="89">
        <v>0</v>
      </c>
      <c r="S43" s="88">
        <v>0</v>
      </c>
      <c r="T43" s="89">
        <v>0</v>
      </c>
      <c r="U43" s="88">
        <v>0</v>
      </c>
      <c r="V43" s="89">
        <v>0</v>
      </c>
      <c r="W43" s="88">
        <v>0</v>
      </c>
      <c r="X43" s="89">
        <v>0</v>
      </c>
      <c r="Y43" s="91"/>
      <c r="Z43" s="88">
        <v>0</v>
      </c>
      <c r="AA43" s="89">
        <v>0</v>
      </c>
      <c r="AB43" s="88">
        <v>0</v>
      </c>
      <c r="AC43" s="89">
        <v>0</v>
      </c>
      <c r="AD43" s="88">
        <v>0</v>
      </c>
      <c r="AE43" s="89">
        <v>0</v>
      </c>
      <c r="AF43" s="88">
        <v>0</v>
      </c>
      <c r="AG43" s="89">
        <v>0</v>
      </c>
      <c r="AH43" s="91"/>
      <c r="AI43" s="88">
        <v>0</v>
      </c>
      <c r="AJ43" s="89">
        <v>0</v>
      </c>
      <c r="AK43" s="88">
        <v>0</v>
      </c>
      <c r="AL43" s="89">
        <v>0</v>
      </c>
      <c r="AM43" s="88">
        <v>0</v>
      </c>
      <c r="AN43" s="89">
        <v>0</v>
      </c>
      <c r="AO43" s="88">
        <v>0</v>
      </c>
      <c r="AP43" s="89">
        <v>0</v>
      </c>
      <c r="AQ43" s="92"/>
      <c r="AR43" s="88">
        <v>0</v>
      </c>
      <c r="AS43" s="89">
        <v>0</v>
      </c>
      <c r="AT43" s="88">
        <v>0</v>
      </c>
      <c r="AU43" s="89">
        <v>0</v>
      </c>
      <c r="AV43" s="88">
        <v>0</v>
      </c>
      <c r="AW43" s="89">
        <v>0</v>
      </c>
      <c r="AX43" s="88">
        <v>0</v>
      </c>
      <c r="AY43" s="89">
        <v>0</v>
      </c>
      <c r="AZ43" s="81"/>
    </row>
    <row r="44" spans="1:53" s="53" customFormat="1">
      <c r="A44" s="164"/>
      <c r="B44" s="164"/>
      <c r="C44" s="157"/>
      <c r="D44" s="166"/>
      <c r="E44" s="161"/>
      <c r="F44" s="161"/>
      <c r="G44" s="87"/>
      <c r="H44" s="88"/>
      <c r="I44" s="89"/>
      <c r="J44" s="88"/>
      <c r="K44" s="89"/>
      <c r="L44" s="88"/>
      <c r="M44" s="89"/>
      <c r="N44" s="88"/>
      <c r="O44" s="89"/>
      <c r="P44" s="90"/>
      <c r="Q44" s="88"/>
      <c r="R44" s="90"/>
      <c r="S44" s="88"/>
      <c r="T44" s="89"/>
      <c r="U44" s="88"/>
      <c r="V44" s="89"/>
      <c r="W44" s="88"/>
      <c r="X44" s="89"/>
      <c r="Y44" s="91"/>
      <c r="Z44" s="88"/>
      <c r="AA44" s="89"/>
      <c r="AB44" s="88"/>
      <c r="AC44" s="89"/>
      <c r="AD44" s="88"/>
      <c r="AE44" s="89"/>
      <c r="AF44" s="88"/>
      <c r="AG44" s="89"/>
      <c r="AH44" s="91"/>
      <c r="AI44" s="88"/>
      <c r="AJ44" s="89"/>
      <c r="AK44" s="88"/>
      <c r="AL44" s="89"/>
      <c r="AM44" s="88"/>
      <c r="AN44" s="89"/>
      <c r="AO44" s="88"/>
      <c r="AP44" s="89"/>
      <c r="AQ44" s="92"/>
      <c r="AR44" s="88"/>
      <c r="AS44" s="89"/>
      <c r="AT44" s="88"/>
      <c r="AU44" s="90"/>
      <c r="AV44" s="88"/>
      <c r="AW44" s="89"/>
      <c r="AX44" s="88"/>
      <c r="AY44" s="89"/>
      <c r="AZ44" s="81"/>
    </row>
    <row r="45" spans="1:53" s="80" customFormat="1">
      <c r="A45" s="164"/>
      <c r="B45" s="164"/>
      <c r="C45" s="157"/>
      <c r="D45" s="166"/>
      <c r="E45" s="161"/>
      <c r="F45" s="161"/>
      <c r="G45" s="93" t="s">
        <v>19</v>
      </c>
      <c r="H45" s="94">
        <f>+H41-H43</f>
        <v>-38.79999999999999</v>
      </c>
      <c r="I45" s="95">
        <f t="shared" ref="I45:O45" si="126">+I41-I43</f>
        <v>-2</v>
      </c>
      <c r="J45" s="94">
        <f t="shared" si="126"/>
        <v>0.59999999999999987</v>
      </c>
      <c r="K45" s="95">
        <f t="shared" si="126"/>
        <v>0.69999999999999984</v>
      </c>
      <c r="L45" s="94">
        <f t="shared" si="126"/>
        <v>-10.9</v>
      </c>
      <c r="M45" s="95">
        <f t="shared" si="126"/>
        <v>-0.3</v>
      </c>
      <c r="N45" s="94">
        <f t="shared" si="126"/>
        <v>-49.099999999999994</v>
      </c>
      <c r="O45" s="95">
        <f t="shared" si="126"/>
        <v>-1.6</v>
      </c>
      <c r="P45" s="96"/>
      <c r="Q45" s="94">
        <f>+Q41-Q43</f>
        <v>-2</v>
      </c>
      <c r="R45" s="95">
        <f t="shared" ref="R45:X45" si="127">+R41-R43</f>
        <v>-2</v>
      </c>
      <c r="S45" s="94">
        <f t="shared" si="127"/>
        <v>1.2</v>
      </c>
      <c r="T45" s="95">
        <f t="shared" si="127"/>
        <v>0.69999999999999984</v>
      </c>
      <c r="U45" s="94">
        <f t="shared" si="127"/>
        <v>-0.3</v>
      </c>
      <c r="V45" s="95">
        <f t="shared" si="127"/>
        <v>-0.3</v>
      </c>
      <c r="W45" s="94">
        <f t="shared" si="127"/>
        <v>-1.1000000000000001</v>
      </c>
      <c r="X45" s="95">
        <f t="shared" si="127"/>
        <v>-1.6</v>
      </c>
      <c r="Y45" s="97"/>
      <c r="Z45" s="94">
        <f>+Z41-Z43</f>
        <v>-1.7999999999999998</v>
      </c>
      <c r="AA45" s="95">
        <f t="shared" ref="AA45:AG45" si="128">+AA41-AA43</f>
        <v>-1.7999999999999998</v>
      </c>
      <c r="AB45" s="94">
        <f t="shared" si="128"/>
        <v>0.49999999999999967</v>
      </c>
      <c r="AC45" s="95">
        <f t="shared" si="128"/>
        <v>0.69999999999999984</v>
      </c>
      <c r="AD45" s="94">
        <f t="shared" si="128"/>
        <v>-0.5</v>
      </c>
      <c r="AE45" s="95">
        <f t="shared" si="128"/>
        <v>-0.5</v>
      </c>
      <c r="AF45" s="94">
        <f t="shared" si="128"/>
        <v>-1.8</v>
      </c>
      <c r="AG45" s="95">
        <f t="shared" si="128"/>
        <v>-1.6</v>
      </c>
      <c r="AH45" s="97"/>
      <c r="AI45" s="94">
        <f>+AI41-AI43</f>
        <v>-1.5999999999999999</v>
      </c>
      <c r="AJ45" s="95">
        <f t="shared" ref="AJ45:AP45" si="129">+AJ41-AJ43</f>
        <v>-1.5999999999999999</v>
      </c>
      <c r="AK45" s="94">
        <f t="shared" si="129"/>
        <v>1.2</v>
      </c>
      <c r="AL45" s="95">
        <f t="shared" si="129"/>
        <v>0.79999999999999982</v>
      </c>
      <c r="AM45" s="94">
        <f t="shared" si="129"/>
        <v>-0.6</v>
      </c>
      <c r="AN45" s="95">
        <f t="shared" si="129"/>
        <v>-0.6</v>
      </c>
      <c r="AO45" s="94">
        <f t="shared" si="129"/>
        <v>-1</v>
      </c>
      <c r="AP45" s="95">
        <f t="shared" si="129"/>
        <v>-1.4</v>
      </c>
      <c r="AQ45" s="98"/>
      <c r="AR45" s="94">
        <f>+AR41-AR43</f>
        <v>-1.5999999999999999</v>
      </c>
      <c r="AS45" s="95">
        <f t="shared" ref="AS45:AY45" si="130">+AS41-AS43</f>
        <v>-1.5999999999999999</v>
      </c>
      <c r="AT45" s="94">
        <f t="shared" si="130"/>
        <v>0.49999999999999983</v>
      </c>
      <c r="AU45" s="95">
        <f t="shared" si="130"/>
        <v>0.79999999999999982</v>
      </c>
      <c r="AV45" s="94">
        <f t="shared" si="130"/>
        <v>-0.6</v>
      </c>
      <c r="AW45" s="95">
        <f t="shared" si="130"/>
        <v>-0.6</v>
      </c>
      <c r="AX45" s="94">
        <f t="shared" si="130"/>
        <v>-1.7000000000000002</v>
      </c>
      <c r="AY45" s="95">
        <f t="shared" si="130"/>
        <v>-1.4</v>
      </c>
      <c r="AZ45" s="81"/>
    </row>
    <row r="46" spans="1:53" s="84" customFormat="1"/>
    <row r="47" spans="1:53" s="84" customFormat="1"/>
    <row r="48" spans="1:53" s="13" customFormat="1">
      <c r="A48" s="160"/>
      <c r="B48" s="82"/>
      <c r="C48" s="161" t="s">
        <v>45</v>
      </c>
      <c r="D48" s="148"/>
      <c r="E48" s="161"/>
      <c r="F48" s="114"/>
      <c r="G48" s="110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125"/>
    </row>
    <row r="49" spans="1:52" s="13" customFormat="1">
      <c r="A49" s="160"/>
      <c r="B49" s="82"/>
      <c r="C49" s="83" t="s">
        <v>46</v>
      </c>
      <c r="D49" s="148"/>
      <c r="E49" s="110"/>
      <c r="F49" s="114"/>
      <c r="G49" s="110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125"/>
    </row>
    <row r="50" spans="1:52" s="13" customFormat="1">
      <c r="A50" s="160"/>
      <c r="B50" s="82"/>
      <c r="C50" s="83"/>
      <c r="D50" s="148"/>
      <c r="E50" s="110"/>
      <c r="F50" s="114"/>
      <c r="G50" s="110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125"/>
    </row>
    <row r="51" spans="1:52" s="13" customFormat="1">
      <c r="A51" s="160"/>
      <c r="B51" s="82"/>
      <c r="C51" s="83"/>
      <c r="D51" s="148"/>
      <c r="E51" s="162" t="s">
        <v>30</v>
      </c>
      <c r="F51" s="163" t="s">
        <v>22</v>
      </c>
      <c r="G51" s="110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125"/>
    </row>
    <row r="52" spans="1:52" s="13" customFormat="1">
      <c r="A52" s="160"/>
      <c r="B52" s="82"/>
      <c r="C52" s="83"/>
      <c r="D52" s="148"/>
      <c r="E52" s="110" t="s">
        <v>31</v>
      </c>
      <c r="F52" s="114" t="s">
        <v>21</v>
      </c>
      <c r="G52" s="110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125"/>
    </row>
    <row r="53" spans="1:52" s="13" customFormat="1">
      <c r="A53" s="160"/>
      <c r="B53" s="82"/>
      <c r="C53" s="83"/>
      <c r="D53" s="148"/>
      <c r="E53" s="110" t="s">
        <v>32</v>
      </c>
      <c r="F53" s="114" t="s">
        <v>24</v>
      </c>
      <c r="G53" s="110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125"/>
    </row>
    <row r="54" spans="1:52" s="13" customFormat="1">
      <c r="A54" s="160"/>
      <c r="B54" s="82"/>
      <c r="C54" s="83"/>
      <c r="D54" s="148"/>
      <c r="E54" s="110" t="s">
        <v>33</v>
      </c>
      <c r="F54" s="114" t="s">
        <v>27</v>
      </c>
      <c r="G54" s="110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125"/>
    </row>
    <row r="55" spans="1:52" s="13" customFormat="1">
      <c r="A55" s="160"/>
      <c r="B55" s="82"/>
      <c r="C55" s="83"/>
      <c r="D55" s="148"/>
      <c r="E55" s="110" t="s">
        <v>34</v>
      </c>
      <c r="F55" s="114" t="s">
        <v>35</v>
      </c>
      <c r="G55" s="110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125"/>
    </row>
    <row r="56" spans="1:52" s="13" customFormat="1">
      <c r="A56" s="160"/>
      <c r="B56" s="82"/>
      <c r="C56" s="83"/>
      <c r="D56" s="148"/>
      <c r="E56" s="110" t="s">
        <v>36</v>
      </c>
      <c r="F56" s="114" t="s">
        <v>37</v>
      </c>
      <c r="G56" s="110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125"/>
    </row>
    <row r="57" spans="1:52" s="13" customFormat="1">
      <c r="A57" s="160"/>
      <c r="B57" s="82"/>
      <c r="C57" s="83"/>
      <c r="D57" s="148"/>
      <c r="E57" s="110" t="s">
        <v>38</v>
      </c>
      <c r="F57" s="114" t="s">
        <v>25</v>
      </c>
      <c r="G57" s="110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125"/>
    </row>
    <row r="58" spans="1:52" s="13" customFormat="1">
      <c r="A58" s="160"/>
      <c r="B58" s="82"/>
      <c r="C58" s="83"/>
      <c r="D58" s="148"/>
      <c r="E58" s="110" t="s">
        <v>39</v>
      </c>
      <c r="F58" s="114" t="s">
        <v>26</v>
      </c>
      <c r="G58" s="110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125"/>
    </row>
    <row r="59" spans="1:52" s="13" customFormat="1">
      <c r="A59" s="160"/>
      <c r="B59" s="82"/>
      <c r="C59" s="83"/>
      <c r="D59" s="148"/>
      <c r="E59" s="110" t="s">
        <v>40</v>
      </c>
      <c r="F59" s="114" t="s">
        <v>23</v>
      </c>
      <c r="G59" s="110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125"/>
    </row>
    <row r="60" spans="1:52" s="13" customFormat="1">
      <c r="A60" s="160"/>
      <c r="B60" s="82"/>
      <c r="C60" s="83"/>
      <c r="D60" s="148"/>
      <c r="E60" s="110" t="s">
        <v>41</v>
      </c>
      <c r="F60" s="114" t="s">
        <v>42</v>
      </c>
      <c r="G60" s="110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125"/>
    </row>
    <row r="61" spans="1:52" s="13" customFormat="1">
      <c r="A61" s="160"/>
      <c r="B61" s="82"/>
      <c r="C61" s="83"/>
      <c r="D61" s="148"/>
      <c r="E61" s="110"/>
      <c r="F61" s="114"/>
      <c r="G61" s="110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125"/>
    </row>
    <row r="62" spans="1:52" s="13" customFormat="1">
      <c r="A62" s="160"/>
      <c r="B62" s="82"/>
      <c r="C62" s="83"/>
      <c r="D62" s="148"/>
      <c r="E62" s="110"/>
      <c r="F62" s="114"/>
      <c r="G62" s="110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125"/>
    </row>
    <row r="63" spans="1:52" s="13" customFormat="1">
      <c r="A63" s="160"/>
      <c r="B63" s="82"/>
      <c r="C63" s="157"/>
      <c r="D63" s="148"/>
      <c r="E63" s="110"/>
      <c r="F63" s="114"/>
      <c r="G63" s="110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125"/>
    </row>
    <row r="64" spans="1:52" s="13" customFormat="1">
      <c r="A64" s="160"/>
      <c r="B64" s="82"/>
      <c r="C64" s="162"/>
      <c r="D64" s="110"/>
      <c r="E64" s="114"/>
      <c r="F64" s="114"/>
      <c r="G64" s="78"/>
      <c r="H64" s="75"/>
      <c r="I64" s="75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125"/>
    </row>
    <row r="65" spans="1:52" s="13" customFormat="1">
      <c r="A65" s="160"/>
      <c r="B65" s="82"/>
      <c r="C65" s="162"/>
      <c r="D65" s="110"/>
      <c r="E65" s="114"/>
      <c r="F65" s="114"/>
      <c r="G65" s="78"/>
      <c r="H65" s="75"/>
      <c r="I65" s="75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125"/>
    </row>
    <row r="66" spans="1:52" s="13" customFormat="1">
      <c r="A66" s="160"/>
      <c r="B66" s="82"/>
      <c r="C66" s="162"/>
      <c r="D66" s="110"/>
      <c r="E66" s="114"/>
      <c r="F66" s="114"/>
      <c r="G66" s="78"/>
      <c r="H66" s="75"/>
      <c r="I66" s="75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125"/>
    </row>
    <row r="67" spans="1:52" s="13" customFormat="1">
      <c r="A67" s="160"/>
      <c r="B67" s="82"/>
      <c r="C67" s="162"/>
      <c r="D67" s="110"/>
      <c r="E67" s="114"/>
      <c r="F67" s="114"/>
      <c r="G67" s="78"/>
      <c r="H67" s="75"/>
      <c r="I67" s="75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125"/>
    </row>
    <row r="68" spans="1:52" s="13" customFormat="1">
      <c r="A68" s="82"/>
      <c r="B68" s="82"/>
      <c r="C68" s="83"/>
      <c r="D68" s="110"/>
      <c r="E68" s="162"/>
      <c r="F68" s="163"/>
      <c r="G68" s="78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62"/>
      <c r="Z68" s="75"/>
      <c r="AA68" s="75"/>
      <c r="AB68" s="75"/>
      <c r="AC68" s="75"/>
      <c r="AD68" s="75"/>
      <c r="AE68" s="75"/>
      <c r="AF68" s="75"/>
      <c r="AG68" s="75"/>
      <c r="AH68" s="62"/>
      <c r="AI68" s="75"/>
      <c r="AJ68" s="75"/>
      <c r="AK68" s="75"/>
      <c r="AL68" s="75"/>
      <c r="AM68" s="75"/>
      <c r="AN68" s="75"/>
      <c r="AO68" s="75"/>
      <c r="AP68" s="75"/>
      <c r="AQ68" s="108"/>
      <c r="AR68" s="75"/>
      <c r="AS68" s="75"/>
      <c r="AT68" s="75"/>
      <c r="AU68" s="75"/>
      <c r="AV68" s="75"/>
      <c r="AW68" s="75"/>
      <c r="AX68" s="75"/>
      <c r="AY68" s="75"/>
      <c r="AZ68" s="125"/>
    </row>
  </sheetData>
  <sortState ref="A23:AY27">
    <sortCondition ref="D23:D27"/>
    <sortCondition ref="F23:F27"/>
  </sortState>
  <mergeCells count="25"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</mergeCells>
  <pageMargins left="0.38593749999999999" right="0.7" top="0.75" bottom="0.75" header="0.3" footer="0.3"/>
  <pageSetup paperSize="5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21"/>
  <sheetViews>
    <sheetView zoomScale="80" zoomScaleNormal="80" workbookViewId="0">
      <pane xSplit="1" ySplit="7" topLeftCell="F8" activePane="bottomRight" state="frozen"/>
      <selection activeCell="B3" sqref="B3"/>
      <selection pane="topRight" activeCell="B3" sqref="B3"/>
      <selection pane="bottomLeft" activeCell="B3" sqref="B3"/>
      <selection pane="bottomRight" activeCell="A4" sqref="A4"/>
    </sheetView>
  </sheetViews>
  <sheetFormatPr defaultRowHeight="12.75"/>
  <cols>
    <col min="1" max="1" width="10.42578125" customWidth="1"/>
    <col min="2" max="2" width="8.42578125" customWidth="1"/>
    <col min="3" max="3" width="12" customWidth="1"/>
    <col min="4" max="4" width="12.42578125" customWidth="1"/>
    <col min="5" max="5" width="46.5703125" customWidth="1"/>
    <col min="6" max="6" width="78.42578125" style="10" bestFit="1" customWidth="1"/>
    <col min="7" max="7" width="30.5703125" customWidth="1"/>
    <col min="8" max="8" width="7.5703125" customWidth="1"/>
    <col min="9" max="9" width="7.7109375" customWidth="1"/>
    <col min="10" max="10" width="7.5703125" customWidth="1"/>
    <col min="11" max="11" width="7.140625" customWidth="1"/>
    <col min="12" max="12" width="7.5703125" customWidth="1"/>
    <col min="13" max="13" width="7.140625" customWidth="1"/>
    <col min="14" max="14" width="7.5703125" customWidth="1"/>
    <col min="15" max="15" width="7.42578125" customWidth="1"/>
    <col min="16" max="16" width="1.5703125" customWidth="1"/>
    <col min="17" max="17" width="7.42578125" customWidth="1"/>
    <col min="18" max="18" width="7.28515625" customWidth="1"/>
    <col min="19" max="19" width="6.5703125" customWidth="1"/>
    <col min="20" max="20" width="6.7109375" customWidth="1"/>
    <col min="21" max="21" width="7" customWidth="1"/>
    <col min="22" max="22" width="6.42578125" customWidth="1"/>
    <col min="23" max="23" width="7.140625" customWidth="1"/>
    <col min="24" max="24" width="7.28515625" customWidth="1"/>
    <col min="25" max="25" width="2" customWidth="1"/>
    <col min="26" max="26" width="7.85546875" customWidth="1"/>
    <col min="27" max="27" width="7.5703125" customWidth="1"/>
    <col min="28" max="28" width="7.85546875" customWidth="1"/>
    <col min="29" max="29" width="6.42578125" customWidth="1"/>
    <col min="30" max="30" width="7" customWidth="1"/>
    <col min="31" max="31" width="6.5703125" customWidth="1"/>
    <col min="32" max="32" width="7.42578125" customWidth="1"/>
    <col min="33" max="33" width="7.5703125" customWidth="1"/>
    <col min="34" max="34" width="1.42578125" customWidth="1"/>
    <col min="35" max="35" width="7.28515625" customWidth="1"/>
    <col min="36" max="36" width="7.7109375" customWidth="1"/>
    <col min="37" max="37" width="7.42578125" customWidth="1"/>
    <col min="38" max="38" width="6.85546875" customWidth="1"/>
    <col min="39" max="39" width="6.42578125" customWidth="1"/>
    <col min="40" max="40" width="6.85546875" customWidth="1"/>
    <col min="41" max="41" width="7.5703125" customWidth="1"/>
    <col min="42" max="42" width="7.28515625" customWidth="1"/>
    <col min="43" max="43" width="1.5703125" customWidth="1"/>
    <col min="44" max="44" width="7.28515625" style="5" customWidth="1"/>
    <col min="45" max="45" width="7.140625" style="5" customWidth="1"/>
    <col min="46" max="46" width="7.42578125" style="5" customWidth="1"/>
    <col min="47" max="47" width="6.85546875" style="5" customWidth="1"/>
    <col min="48" max="48" width="6.42578125" style="5" customWidth="1"/>
    <col min="49" max="49" width="6.85546875" style="5" customWidth="1"/>
    <col min="50" max="50" width="8.28515625" style="5" customWidth="1"/>
    <col min="51" max="51" width="7.28515625" style="5" customWidth="1"/>
  </cols>
  <sheetData>
    <row r="1" spans="1:52">
      <c r="A1" s="7"/>
      <c r="B1" s="7"/>
      <c r="C1" s="7"/>
      <c r="D1" s="7"/>
      <c r="E1" s="7"/>
      <c r="F1" s="9" t="str">
        <f>+b!F1</f>
        <v>Measures Affecting Revenue and Tax Administration - 2020 Regular Session</v>
      </c>
      <c r="G1" s="7"/>
      <c r="H1" s="7"/>
      <c r="I1" s="7"/>
      <c r="J1" s="7"/>
      <c r="K1" s="7"/>
      <c r="L1" s="7"/>
      <c r="M1" s="7"/>
      <c r="N1" s="7"/>
      <c r="O1" s="7"/>
      <c r="P1" s="1"/>
      <c r="Q1" s="1"/>
      <c r="R1" s="1"/>
      <c r="S1" s="1"/>
      <c r="T1" s="1"/>
      <c r="U1" s="1"/>
      <c r="V1" s="1"/>
      <c r="W1" s="1"/>
      <c r="X1" s="1"/>
      <c r="Y1" s="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52">
      <c r="A2" s="7"/>
      <c r="B2" s="7"/>
      <c r="C2" s="7"/>
      <c r="D2" s="7"/>
      <c r="E2" s="7"/>
      <c r="F2" s="6" t="s">
        <v>9</v>
      </c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  <c r="S2" s="1"/>
      <c r="T2" s="1"/>
      <c r="U2" s="1"/>
      <c r="V2" s="1"/>
      <c r="W2" s="1"/>
      <c r="X2" s="1"/>
      <c r="Y2" s="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52">
      <c r="A3" s="7"/>
      <c r="B3" s="7"/>
      <c r="C3" s="7"/>
      <c r="D3" s="7"/>
      <c r="E3" s="7"/>
      <c r="F3" s="6" t="s">
        <v>153</v>
      </c>
      <c r="G3" s="7"/>
      <c r="H3" s="7"/>
      <c r="I3" s="7"/>
      <c r="J3" s="7"/>
      <c r="K3" s="7"/>
      <c r="L3" s="7"/>
      <c r="M3" s="7"/>
      <c r="N3" s="7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52">
      <c r="A4" s="17">
        <f>+b!A4</f>
        <v>44096</v>
      </c>
      <c r="B4" s="28"/>
      <c r="C4" s="28"/>
      <c r="D4" s="28"/>
      <c r="E4" s="29"/>
      <c r="F4" s="25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18"/>
      <c r="AA4" s="18"/>
      <c r="AB4" s="18"/>
      <c r="AC4" s="18"/>
      <c r="AD4" s="18"/>
      <c r="AE4" s="18"/>
      <c r="AF4" s="18"/>
      <c r="AG4" s="18"/>
      <c r="AH4" s="18"/>
      <c r="AI4" s="24"/>
      <c r="AJ4" s="18"/>
      <c r="AK4" s="18"/>
      <c r="AL4" s="18"/>
      <c r="AM4" s="18"/>
      <c r="AN4" s="18"/>
      <c r="AO4" s="18"/>
      <c r="AP4" s="18"/>
      <c r="AQ4" s="18"/>
      <c r="AR4" s="28"/>
      <c r="AS4" s="28"/>
      <c r="AT4" s="28"/>
      <c r="AU4" s="28"/>
      <c r="AV4" s="28"/>
      <c r="AW4" s="28"/>
      <c r="AX4" s="28"/>
      <c r="AY4" s="28"/>
    </row>
    <row r="5" spans="1:52" s="13" customFormat="1">
      <c r="A5" s="23"/>
      <c r="B5" s="22"/>
      <c r="C5" s="23"/>
      <c r="D5" s="23"/>
      <c r="E5" s="31"/>
      <c r="F5" s="21"/>
      <c r="G5" s="23"/>
      <c r="H5" s="200" t="str">
        <f>+'Measures '!H5:O5</f>
        <v>FY 20-21</v>
      </c>
      <c r="I5" s="198"/>
      <c r="J5" s="198"/>
      <c r="K5" s="198"/>
      <c r="L5" s="198"/>
      <c r="M5" s="198"/>
      <c r="N5" s="198"/>
      <c r="O5" s="199"/>
      <c r="P5" s="8"/>
      <c r="Q5" s="197" t="str">
        <f>+'Measures '!Q5:X5</f>
        <v>FY 21-22</v>
      </c>
      <c r="R5" s="198"/>
      <c r="S5" s="198"/>
      <c r="T5" s="198"/>
      <c r="U5" s="198"/>
      <c r="V5" s="198"/>
      <c r="W5" s="198"/>
      <c r="X5" s="199"/>
      <c r="Y5" s="111"/>
      <c r="Z5" s="197" t="str">
        <f>+'Measures '!Z5:AG5</f>
        <v>FY 22-23</v>
      </c>
      <c r="AA5" s="198"/>
      <c r="AB5" s="198"/>
      <c r="AC5" s="198"/>
      <c r="AD5" s="198"/>
      <c r="AE5" s="198"/>
      <c r="AF5" s="198"/>
      <c r="AG5" s="199"/>
      <c r="AH5" s="111"/>
      <c r="AI5" s="197" t="str">
        <f>+'Measures '!AI5:AP5</f>
        <v>FY 23-24</v>
      </c>
      <c r="AJ5" s="198"/>
      <c r="AK5" s="198"/>
      <c r="AL5" s="198"/>
      <c r="AM5" s="198"/>
      <c r="AN5" s="198"/>
      <c r="AO5" s="198"/>
      <c r="AP5" s="199"/>
      <c r="AQ5" s="52"/>
      <c r="AR5" s="197" t="str">
        <f>+'Measures '!AR5:AY5</f>
        <v>FY 24-25</v>
      </c>
      <c r="AS5" s="198"/>
      <c r="AT5" s="198"/>
      <c r="AU5" s="198"/>
      <c r="AV5" s="198"/>
      <c r="AW5" s="198"/>
      <c r="AX5" s="198"/>
      <c r="AY5" s="199"/>
    </row>
    <row r="6" spans="1:52" s="15" customFormat="1">
      <c r="A6" s="12" t="s">
        <v>12</v>
      </c>
      <c r="B6" s="30" t="s">
        <v>10</v>
      </c>
      <c r="C6" s="12"/>
      <c r="D6" s="12"/>
      <c r="E6" s="12"/>
      <c r="F6" s="12"/>
      <c r="G6" s="12"/>
      <c r="H6" s="201" t="s">
        <v>3</v>
      </c>
      <c r="I6" s="196"/>
      <c r="J6" s="195" t="s">
        <v>4</v>
      </c>
      <c r="K6" s="196"/>
      <c r="L6" s="195" t="s">
        <v>15</v>
      </c>
      <c r="M6" s="196"/>
      <c r="N6" s="195" t="s">
        <v>5</v>
      </c>
      <c r="O6" s="196"/>
      <c r="P6" s="20"/>
      <c r="Q6" s="201" t="s">
        <v>3</v>
      </c>
      <c r="R6" s="196"/>
      <c r="S6" s="195" t="s">
        <v>4</v>
      </c>
      <c r="T6" s="196"/>
      <c r="U6" s="195" t="s">
        <v>15</v>
      </c>
      <c r="V6" s="196"/>
      <c r="W6" s="195" t="s">
        <v>5</v>
      </c>
      <c r="X6" s="196"/>
      <c r="Y6" s="19"/>
      <c r="Z6" s="195" t="s">
        <v>3</v>
      </c>
      <c r="AA6" s="196"/>
      <c r="AB6" s="195" t="s">
        <v>4</v>
      </c>
      <c r="AC6" s="196"/>
      <c r="AD6" s="195" t="s">
        <v>15</v>
      </c>
      <c r="AE6" s="196"/>
      <c r="AF6" s="195" t="s">
        <v>5</v>
      </c>
      <c r="AG6" s="196"/>
      <c r="AH6" s="19"/>
      <c r="AI6" s="195" t="s">
        <v>3</v>
      </c>
      <c r="AJ6" s="196"/>
      <c r="AK6" s="195" t="s">
        <v>4</v>
      </c>
      <c r="AL6" s="196"/>
      <c r="AM6" s="195" t="s">
        <v>15</v>
      </c>
      <c r="AN6" s="196"/>
      <c r="AO6" s="195" t="s">
        <v>5</v>
      </c>
      <c r="AP6" s="196"/>
      <c r="AQ6" s="16"/>
      <c r="AR6" s="195" t="s">
        <v>3</v>
      </c>
      <c r="AS6" s="196"/>
      <c r="AT6" s="195" t="s">
        <v>4</v>
      </c>
      <c r="AU6" s="196"/>
      <c r="AV6" s="195" t="s">
        <v>15</v>
      </c>
      <c r="AW6" s="196"/>
      <c r="AX6" s="195" t="s">
        <v>16</v>
      </c>
      <c r="AY6" s="196"/>
    </row>
    <row r="7" spans="1:52" s="14" customFormat="1">
      <c r="A7" s="27" t="s">
        <v>13</v>
      </c>
      <c r="B7" s="26" t="s">
        <v>11</v>
      </c>
      <c r="C7" s="27" t="s">
        <v>0</v>
      </c>
      <c r="D7" s="27" t="s">
        <v>6</v>
      </c>
      <c r="E7" s="27" t="s">
        <v>14</v>
      </c>
      <c r="F7" s="27" t="s">
        <v>1</v>
      </c>
      <c r="G7" s="27" t="s">
        <v>7</v>
      </c>
      <c r="H7" s="34" t="s">
        <v>2</v>
      </c>
      <c r="I7" s="32" t="s">
        <v>8</v>
      </c>
      <c r="J7" s="32" t="s">
        <v>2</v>
      </c>
      <c r="K7" s="32" t="s">
        <v>8</v>
      </c>
      <c r="L7" s="32" t="s">
        <v>2</v>
      </c>
      <c r="M7" s="32" t="s">
        <v>8</v>
      </c>
      <c r="N7" s="32" t="s">
        <v>2</v>
      </c>
      <c r="O7" s="32" t="s">
        <v>8</v>
      </c>
      <c r="P7" s="32"/>
      <c r="Q7" s="34" t="s">
        <v>2</v>
      </c>
      <c r="R7" s="32" t="s">
        <v>8</v>
      </c>
      <c r="S7" s="32" t="s">
        <v>2</v>
      </c>
      <c r="T7" s="32" t="s">
        <v>8</v>
      </c>
      <c r="U7" s="32" t="s">
        <v>2</v>
      </c>
      <c r="V7" s="32" t="s">
        <v>8</v>
      </c>
      <c r="W7" s="32" t="s">
        <v>2</v>
      </c>
      <c r="X7" s="32" t="s">
        <v>8</v>
      </c>
      <c r="Y7" s="32"/>
      <c r="Z7" s="32" t="s">
        <v>2</v>
      </c>
      <c r="AA7" s="32" t="s">
        <v>8</v>
      </c>
      <c r="AB7" s="32" t="s">
        <v>2</v>
      </c>
      <c r="AC7" s="32" t="s">
        <v>8</v>
      </c>
      <c r="AD7" s="32" t="s">
        <v>2</v>
      </c>
      <c r="AE7" s="32" t="s">
        <v>8</v>
      </c>
      <c r="AF7" s="32" t="s">
        <v>2</v>
      </c>
      <c r="AG7" s="32" t="s">
        <v>8</v>
      </c>
      <c r="AH7" s="34"/>
      <c r="AI7" s="34" t="s">
        <v>2</v>
      </c>
      <c r="AJ7" s="32" t="s">
        <v>8</v>
      </c>
      <c r="AK7" s="32" t="s">
        <v>2</v>
      </c>
      <c r="AL7" s="32" t="s">
        <v>8</v>
      </c>
      <c r="AM7" s="32" t="s">
        <v>2</v>
      </c>
      <c r="AN7" s="32" t="s">
        <v>8</v>
      </c>
      <c r="AO7" s="32" t="s">
        <v>2</v>
      </c>
      <c r="AP7" s="32" t="s">
        <v>8</v>
      </c>
      <c r="AQ7" s="33"/>
      <c r="AR7" s="32" t="s">
        <v>2</v>
      </c>
      <c r="AS7" s="32" t="s">
        <v>17</v>
      </c>
      <c r="AT7" s="32" t="s">
        <v>2</v>
      </c>
      <c r="AU7" s="32" t="s">
        <v>17</v>
      </c>
      <c r="AV7" s="32" t="s">
        <v>2</v>
      </c>
      <c r="AW7" s="32" t="s">
        <v>17</v>
      </c>
      <c r="AX7" s="32" t="s">
        <v>2</v>
      </c>
      <c r="AY7" s="32" t="s">
        <v>17</v>
      </c>
    </row>
    <row r="8" spans="1:52" s="77" customFormat="1">
      <c r="A8" s="68" t="s">
        <v>66</v>
      </c>
      <c r="B8" s="68">
        <v>498</v>
      </c>
      <c r="C8" s="83">
        <v>43875</v>
      </c>
      <c r="D8" s="105">
        <v>1392</v>
      </c>
      <c r="E8" s="110" t="s">
        <v>67</v>
      </c>
      <c r="F8" s="107" t="s">
        <v>51</v>
      </c>
      <c r="G8" s="78" t="s">
        <v>53</v>
      </c>
      <c r="H8" s="73">
        <v>0.2</v>
      </c>
      <c r="I8" s="74">
        <v>0.4</v>
      </c>
      <c r="J8" s="73" t="s">
        <v>22</v>
      </c>
      <c r="K8" s="74">
        <v>0.1</v>
      </c>
      <c r="L8" s="73">
        <v>-0.1</v>
      </c>
      <c r="M8" s="74">
        <v>-0.3</v>
      </c>
      <c r="N8" s="73">
        <v>0.1</v>
      </c>
      <c r="O8" s="74">
        <v>0.2</v>
      </c>
      <c r="P8" s="75"/>
      <c r="Q8" s="73">
        <v>0.4</v>
      </c>
      <c r="R8" s="75">
        <v>0.4</v>
      </c>
      <c r="S8" s="73">
        <v>0.1</v>
      </c>
      <c r="T8" s="74">
        <v>0.1</v>
      </c>
      <c r="U8" s="73">
        <v>-0.3</v>
      </c>
      <c r="V8" s="74">
        <v>-0.3</v>
      </c>
      <c r="W8" s="73">
        <v>0.2</v>
      </c>
      <c r="X8" s="74">
        <v>0.2</v>
      </c>
      <c r="Y8" s="62"/>
      <c r="Z8" s="73">
        <v>0.6</v>
      </c>
      <c r="AA8" s="74">
        <v>0.6</v>
      </c>
      <c r="AB8" s="73">
        <v>0.1</v>
      </c>
      <c r="AC8" s="74">
        <v>0.1</v>
      </c>
      <c r="AD8" s="73">
        <v>-0.5</v>
      </c>
      <c r="AE8" s="74">
        <v>-0.5</v>
      </c>
      <c r="AF8" s="73">
        <v>0.2</v>
      </c>
      <c r="AG8" s="74">
        <v>0.2</v>
      </c>
      <c r="AH8" s="62"/>
      <c r="AI8" s="73">
        <v>0.8</v>
      </c>
      <c r="AJ8" s="74">
        <v>0.8</v>
      </c>
      <c r="AK8" s="73">
        <v>0.2</v>
      </c>
      <c r="AL8" s="74">
        <v>0.2</v>
      </c>
      <c r="AM8" s="73">
        <v>-0.6</v>
      </c>
      <c r="AN8" s="74">
        <v>-0.6</v>
      </c>
      <c r="AO8" s="73">
        <v>0.4</v>
      </c>
      <c r="AP8" s="74">
        <v>0.4</v>
      </c>
      <c r="AQ8" s="62"/>
      <c r="AR8" s="73">
        <v>0.8</v>
      </c>
      <c r="AS8" s="74">
        <v>0.8</v>
      </c>
      <c r="AT8" s="73">
        <v>0.2</v>
      </c>
      <c r="AU8" s="75">
        <v>0.2</v>
      </c>
      <c r="AV8" s="73">
        <v>-0.6</v>
      </c>
      <c r="AW8" s="74">
        <v>-0.6</v>
      </c>
      <c r="AX8" s="73">
        <v>0.4</v>
      </c>
      <c r="AY8" s="74">
        <v>0.4</v>
      </c>
    </row>
    <row r="9" spans="1:52" s="53" customFormat="1">
      <c r="A9" s="68"/>
      <c r="B9" s="68"/>
      <c r="C9" s="69"/>
      <c r="D9" s="70"/>
      <c r="E9" s="71"/>
      <c r="F9" s="72"/>
      <c r="G9" s="87" t="s">
        <v>18</v>
      </c>
      <c r="H9" s="88">
        <f>+SUM(H8)</f>
        <v>0.2</v>
      </c>
      <c r="I9" s="89">
        <f t="shared" ref="I9:O9" si="0">+SUM(I8)</f>
        <v>0.4</v>
      </c>
      <c r="J9" s="88">
        <f t="shared" si="0"/>
        <v>0</v>
      </c>
      <c r="K9" s="89">
        <f t="shared" si="0"/>
        <v>0.1</v>
      </c>
      <c r="L9" s="88">
        <f t="shared" si="0"/>
        <v>-0.1</v>
      </c>
      <c r="M9" s="89">
        <f t="shared" si="0"/>
        <v>-0.3</v>
      </c>
      <c r="N9" s="88">
        <f t="shared" si="0"/>
        <v>0.1</v>
      </c>
      <c r="O9" s="89">
        <f t="shared" si="0"/>
        <v>0.2</v>
      </c>
      <c r="P9" s="90"/>
      <c r="Q9" s="88">
        <f>+SUM(Q8)</f>
        <v>0.4</v>
      </c>
      <c r="R9" s="89">
        <f t="shared" ref="R9:X9" si="1">+SUM(R8)</f>
        <v>0.4</v>
      </c>
      <c r="S9" s="88">
        <f t="shared" si="1"/>
        <v>0.1</v>
      </c>
      <c r="T9" s="89">
        <f t="shared" si="1"/>
        <v>0.1</v>
      </c>
      <c r="U9" s="88">
        <f t="shared" si="1"/>
        <v>-0.3</v>
      </c>
      <c r="V9" s="89">
        <f t="shared" si="1"/>
        <v>-0.3</v>
      </c>
      <c r="W9" s="88">
        <f t="shared" si="1"/>
        <v>0.2</v>
      </c>
      <c r="X9" s="89">
        <f t="shared" si="1"/>
        <v>0.2</v>
      </c>
      <c r="Y9" s="91"/>
      <c r="Z9" s="88">
        <f>+SUM(Z8)</f>
        <v>0.6</v>
      </c>
      <c r="AA9" s="89">
        <f t="shared" ref="AA9:AG9" si="2">+SUM(AA8)</f>
        <v>0.6</v>
      </c>
      <c r="AB9" s="88">
        <f t="shared" si="2"/>
        <v>0.1</v>
      </c>
      <c r="AC9" s="89">
        <f t="shared" si="2"/>
        <v>0.1</v>
      </c>
      <c r="AD9" s="88">
        <f t="shared" si="2"/>
        <v>-0.5</v>
      </c>
      <c r="AE9" s="89">
        <f t="shared" si="2"/>
        <v>-0.5</v>
      </c>
      <c r="AF9" s="88">
        <f t="shared" si="2"/>
        <v>0.2</v>
      </c>
      <c r="AG9" s="89">
        <f t="shared" si="2"/>
        <v>0.2</v>
      </c>
      <c r="AH9" s="91"/>
      <c r="AI9" s="88">
        <f>+SUM(AI8)</f>
        <v>0.8</v>
      </c>
      <c r="AJ9" s="89">
        <f t="shared" ref="AJ9:AP9" si="3">+SUM(AJ8)</f>
        <v>0.8</v>
      </c>
      <c r="AK9" s="88">
        <f t="shared" si="3"/>
        <v>0.2</v>
      </c>
      <c r="AL9" s="89">
        <f t="shared" si="3"/>
        <v>0.2</v>
      </c>
      <c r="AM9" s="88">
        <f t="shared" si="3"/>
        <v>-0.6</v>
      </c>
      <c r="AN9" s="89">
        <f t="shared" si="3"/>
        <v>-0.6</v>
      </c>
      <c r="AO9" s="88">
        <f t="shared" si="3"/>
        <v>0.4</v>
      </c>
      <c r="AP9" s="89">
        <f t="shared" si="3"/>
        <v>0.4</v>
      </c>
      <c r="AQ9" s="92"/>
      <c r="AR9" s="88">
        <f>+SUM(AR8)</f>
        <v>0.8</v>
      </c>
      <c r="AS9" s="89">
        <f t="shared" ref="AS9:AY9" si="4">+SUM(AS8)</f>
        <v>0.8</v>
      </c>
      <c r="AT9" s="88">
        <f t="shared" si="4"/>
        <v>0.2</v>
      </c>
      <c r="AU9" s="89">
        <f t="shared" si="4"/>
        <v>0.2</v>
      </c>
      <c r="AV9" s="88">
        <f t="shared" si="4"/>
        <v>-0.6</v>
      </c>
      <c r="AW9" s="89">
        <f t="shared" si="4"/>
        <v>-0.6</v>
      </c>
      <c r="AX9" s="88">
        <f t="shared" si="4"/>
        <v>0.4</v>
      </c>
      <c r="AY9" s="89">
        <f t="shared" si="4"/>
        <v>0.4</v>
      </c>
      <c r="AZ9" s="81"/>
    </row>
    <row r="10" spans="1:52" s="53" customFormat="1">
      <c r="A10" s="68"/>
      <c r="B10" s="68"/>
      <c r="C10" s="69"/>
      <c r="D10" s="105"/>
      <c r="E10" s="106"/>
      <c r="F10" s="107"/>
      <c r="G10" s="112"/>
      <c r="H10" s="73"/>
      <c r="I10" s="74"/>
      <c r="J10" s="73"/>
      <c r="K10" s="74"/>
      <c r="L10" s="73"/>
      <c r="M10" s="74"/>
      <c r="N10" s="73"/>
      <c r="O10" s="74"/>
      <c r="P10" s="73"/>
      <c r="Q10" s="73"/>
      <c r="R10" s="75"/>
      <c r="S10" s="73"/>
      <c r="T10" s="74"/>
      <c r="U10" s="73"/>
      <c r="V10" s="74"/>
      <c r="W10" s="73"/>
      <c r="X10" s="74"/>
      <c r="Y10" s="146"/>
      <c r="Z10" s="73"/>
      <c r="AA10" s="74"/>
      <c r="AB10" s="73"/>
      <c r="AC10" s="74"/>
      <c r="AD10" s="73"/>
      <c r="AE10" s="74"/>
      <c r="AF10" s="73"/>
      <c r="AG10" s="74"/>
      <c r="AH10" s="147"/>
      <c r="AI10" s="73"/>
      <c r="AJ10" s="74"/>
      <c r="AK10" s="73"/>
      <c r="AL10" s="74"/>
      <c r="AM10" s="73"/>
      <c r="AN10" s="74"/>
      <c r="AO10" s="73"/>
      <c r="AP10" s="74"/>
      <c r="AQ10" s="156"/>
      <c r="AR10" s="73"/>
      <c r="AS10" s="74"/>
      <c r="AT10" s="73"/>
      <c r="AU10" s="75"/>
      <c r="AV10" s="73"/>
      <c r="AW10" s="74"/>
      <c r="AX10" s="73"/>
      <c r="AY10" s="74"/>
      <c r="AZ10" s="81"/>
    </row>
    <row r="11" spans="1:52" s="63" customFormat="1">
      <c r="A11" s="68" t="s">
        <v>104</v>
      </c>
      <c r="B11" s="68">
        <v>626</v>
      </c>
      <c r="C11" s="69">
        <v>44042</v>
      </c>
      <c r="D11" s="105">
        <v>713</v>
      </c>
      <c r="E11" s="106" t="s">
        <v>120</v>
      </c>
      <c r="F11" s="107" t="s">
        <v>88</v>
      </c>
      <c r="G11" s="112" t="s">
        <v>56</v>
      </c>
      <c r="H11" s="73" t="s">
        <v>21</v>
      </c>
      <c r="I11" s="74" t="s">
        <v>21</v>
      </c>
      <c r="J11" s="73" t="s">
        <v>21</v>
      </c>
      <c r="K11" s="74">
        <v>-0.1</v>
      </c>
      <c r="L11" s="73">
        <v>0</v>
      </c>
      <c r="M11" s="74">
        <v>0</v>
      </c>
      <c r="N11" s="73" t="s">
        <v>21</v>
      </c>
      <c r="O11" s="74">
        <v>-0.1</v>
      </c>
      <c r="P11" s="73"/>
      <c r="Q11" s="73" t="s">
        <v>21</v>
      </c>
      <c r="R11" s="75" t="s">
        <v>21</v>
      </c>
      <c r="S11" s="73">
        <v>-0.1</v>
      </c>
      <c r="T11" s="74">
        <v>-0.1</v>
      </c>
      <c r="U11" s="73">
        <v>0</v>
      </c>
      <c r="V11" s="74">
        <v>0</v>
      </c>
      <c r="W11" s="73">
        <v>-0.1</v>
      </c>
      <c r="X11" s="74">
        <v>-0.1</v>
      </c>
      <c r="Y11" s="146"/>
      <c r="Z11" s="73" t="s">
        <v>21</v>
      </c>
      <c r="AA11" s="74" t="s">
        <v>21</v>
      </c>
      <c r="AB11" s="73" t="s">
        <v>21</v>
      </c>
      <c r="AC11" s="74">
        <v>-0.1</v>
      </c>
      <c r="AD11" s="73">
        <v>0</v>
      </c>
      <c r="AE11" s="74">
        <v>0</v>
      </c>
      <c r="AF11" s="73" t="s">
        <v>21</v>
      </c>
      <c r="AG11" s="74">
        <v>-0.1</v>
      </c>
      <c r="AH11" s="147"/>
      <c r="AI11" s="73" t="s">
        <v>21</v>
      </c>
      <c r="AJ11" s="74" t="s">
        <v>21</v>
      </c>
      <c r="AK11" s="73">
        <v>-0.1</v>
      </c>
      <c r="AL11" s="74">
        <v>-0.1</v>
      </c>
      <c r="AM11" s="73">
        <v>0</v>
      </c>
      <c r="AN11" s="74">
        <v>0</v>
      </c>
      <c r="AO11" s="73">
        <v>-0.1</v>
      </c>
      <c r="AP11" s="74">
        <v>-0.1</v>
      </c>
      <c r="AQ11" s="156"/>
      <c r="AR11" s="73" t="s">
        <v>21</v>
      </c>
      <c r="AS11" s="74" t="s">
        <v>21</v>
      </c>
      <c r="AT11" s="73" t="s">
        <v>21</v>
      </c>
      <c r="AU11" s="75">
        <v>-0.1</v>
      </c>
      <c r="AV11" s="73">
        <v>0</v>
      </c>
      <c r="AW11" s="74">
        <v>0</v>
      </c>
      <c r="AX11" s="73" t="s">
        <v>21</v>
      </c>
      <c r="AY11" s="74">
        <v>-0.1</v>
      </c>
      <c r="AZ11" s="61"/>
    </row>
    <row r="12" spans="1:52" s="63" customFormat="1">
      <c r="A12" s="68" t="s">
        <v>125</v>
      </c>
      <c r="B12" s="68">
        <v>621</v>
      </c>
      <c r="C12" s="69">
        <v>44042</v>
      </c>
      <c r="D12" s="105">
        <v>731</v>
      </c>
      <c r="E12" s="106" t="s">
        <v>119</v>
      </c>
      <c r="F12" s="107" t="s">
        <v>85</v>
      </c>
      <c r="G12" s="112" t="s">
        <v>56</v>
      </c>
      <c r="H12" s="73" t="s">
        <v>21</v>
      </c>
      <c r="I12" s="74" t="s">
        <v>21</v>
      </c>
      <c r="J12" s="73">
        <v>-0.2</v>
      </c>
      <c r="K12" s="74">
        <v>-0.2</v>
      </c>
      <c r="L12" s="73">
        <v>0</v>
      </c>
      <c r="M12" s="74">
        <v>0</v>
      </c>
      <c r="N12" s="73">
        <v>-0.2</v>
      </c>
      <c r="O12" s="74">
        <v>-0.2</v>
      </c>
      <c r="P12" s="73"/>
      <c r="Q12" s="73" t="s">
        <v>21</v>
      </c>
      <c r="R12" s="75" t="s">
        <v>21</v>
      </c>
      <c r="S12" s="73">
        <v>-0.2</v>
      </c>
      <c r="T12" s="74">
        <v>-0.2</v>
      </c>
      <c r="U12" s="73">
        <v>0</v>
      </c>
      <c r="V12" s="74">
        <v>0</v>
      </c>
      <c r="W12" s="73">
        <v>-0.2</v>
      </c>
      <c r="X12" s="74">
        <v>-0.2</v>
      </c>
      <c r="Y12" s="146"/>
      <c r="Z12" s="73" t="s">
        <v>21</v>
      </c>
      <c r="AA12" s="74" t="s">
        <v>21</v>
      </c>
      <c r="AB12" s="73">
        <v>-0.2</v>
      </c>
      <c r="AC12" s="74">
        <v>-0.2</v>
      </c>
      <c r="AD12" s="73">
        <v>0</v>
      </c>
      <c r="AE12" s="74">
        <v>0</v>
      </c>
      <c r="AF12" s="73">
        <v>-0.2</v>
      </c>
      <c r="AG12" s="74">
        <v>-0.2</v>
      </c>
      <c r="AH12" s="147"/>
      <c r="AI12" s="73" t="s">
        <v>21</v>
      </c>
      <c r="AJ12" s="74" t="s">
        <v>21</v>
      </c>
      <c r="AK12" s="73">
        <v>-0.2</v>
      </c>
      <c r="AL12" s="74">
        <v>-0.2</v>
      </c>
      <c r="AM12" s="73">
        <v>0</v>
      </c>
      <c r="AN12" s="74">
        <v>0</v>
      </c>
      <c r="AO12" s="73">
        <v>-0.2</v>
      </c>
      <c r="AP12" s="74">
        <v>-0.2</v>
      </c>
      <c r="AQ12" s="156"/>
      <c r="AR12" s="73" t="s">
        <v>21</v>
      </c>
      <c r="AS12" s="74" t="s">
        <v>21</v>
      </c>
      <c r="AT12" s="73">
        <v>-0.2</v>
      </c>
      <c r="AU12" s="75">
        <v>-0.2</v>
      </c>
      <c r="AV12" s="73">
        <v>0</v>
      </c>
      <c r="AW12" s="74">
        <v>0</v>
      </c>
      <c r="AX12" s="73">
        <v>-0.2</v>
      </c>
      <c r="AY12" s="74">
        <v>-0.2</v>
      </c>
      <c r="AZ12" s="61"/>
    </row>
    <row r="13" spans="1:52" s="63" customFormat="1">
      <c r="A13" s="68" t="s">
        <v>125</v>
      </c>
      <c r="B13" s="68">
        <v>625</v>
      </c>
      <c r="C13" s="83">
        <v>44042</v>
      </c>
      <c r="D13" s="105">
        <v>731</v>
      </c>
      <c r="E13" s="110" t="s">
        <v>119</v>
      </c>
      <c r="F13" s="107" t="s">
        <v>87</v>
      </c>
      <c r="G13" s="85" t="s">
        <v>56</v>
      </c>
      <c r="H13" s="73" t="s">
        <v>21</v>
      </c>
      <c r="I13" s="74" t="s">
        <v>21</v>
      </c>
      <c r="J13" s="73">
        <v>-0.1</v>
      </c>
      <c r="K13" s="74">
        <v>-0.1</v>
      </c>
      <c r="L13" s="73">
        <v>0</v>
      </c>
      <c r="M13" s="74">
        <v>0</v>
      </c>
      <c r="N13" s="73">
        <v>-0.1</v>
      </c>
      <c r="O13" s="74">
        <v>-0.1</v>
      </c>
      <c r="P13" s="75"/>
      <c r="Q13" s="73" t="s">
        <v>21</v>
      </c>
      <c r="R13" s="75" t="s">
        <v>21</v>
      </c>
      <c r="S13" s="73">
        <v>-0.1</v>
      </c>
      <c r="T13" s="74">
        <v>-0.1</v>
      </c>
      <c r="U13" s="73">
        <v>0</v>
      </c>
      <c r="V13" s="74">
        <v>0</v>
      </c>
      <c r="W13" s="73">
        <v>-0.1</v>
      </c>
      <c r="X13" s="74">
        <v>-0.1</v>
      </c>
      <c r="Y13" s="62"/>
      <c r="Z13" s="73" t="s">
        <v>21</v>
      </c>
      <c r="AA13" s="74" t="s">
        <v>21</v>
      </c>
      <c r="AB13" s="73">
        <v>-0.1</v>
      </c>
      <c r="AC13" s="74">
        <v>-0.1</v>
      </c>
      <c r="AD13" s="73">
        <v>0</v>
      </c>
      <c r="AE13" s="74">
        <v>0</v>
      </c>
      <c r="AF13" s="73">
        <v>-0.1</v>
      </c>
      <c r="AG13" s="74">
        <v>-0.1</v>
      </c>
      <c r="AH13" s="62"/>
      <c r="AI13" s="73" t="s">
        <v>21</v>
      </c>
      <c r="AJ13" s="74" t="s">
        <v>21</v>
      </c>
      <c r="AK13" s="73">
        <v>-0.1</v>
      </c>
      <c r="AL13" s="74">
        <v>-0.1</v>
      </c>
      <c r="AM13" s="73">
        <v>0</v>
      </c>
      <c r="AN13" s="74">
        <v>0</v>
      </c>
      <c r="AO13" s="73">
        <v>-0.1</v>
      </c>
      <c r="AP13" s="74">
        <v>-0.1</v>
      </c>
      <c r="AQ13" s="62"/>
      <c r="AR13" s="73" t="s">
        <v>21</v>
      </c>
      <c r="AS13" s="74" t="s">
        <v>21</v>
      </c>
      <c r="AT13" s="73">
        <v>-0.1</v>
      </c>
      <c r="AU13" s="75">
        <v>-0.1</v>
      </c>
      <c r="AV13" s="73">
        <v>0</v>
      </c>
      <c r="AW13" s="74">
        <v>0</v>
      </c>
      <c r="AX13" s="73">
        <v>-0.1</v>
      </c>
      <c r="AY13" s="74">
        <v>-0.1</v>
      </c>
      <c r="AZ13" s="61"/>
    </row>
    <row r="14" spans="1:52" s="63" customFormat="1">
      <c r="A14" s="68" t="s">
        <v>101</v>
      </c>
      <c r="B14" s="68">
        <v>608</v>
      </c>
      <c r="C14" s="69">
        <v>44019</v>
      </c>
      <c r="D14" s="105">
        <v>1118</v>
      </c>
      <c r="E14" s="106" t="s">
        <v>110</v>
      </c>
      <c r="F14" s="107" t="s">
        <v>75</v>
      </c>
      <c r="G14" s="112" t="s">
        <v>56</v>
      </c>
      <c r="H14" s="73">
        <v>-2.5</v>
      </c>
      <c r="I14" s="74">
        <v>-2.5</v>
      </c>
      <c r="J14" s="73">
        <v>2.2999999999999998</v>
      </c>
      <c r="K14" s="74">
        <v>2.2999999999999998</v>
      </c>
      <c r="L14" s="73">
        <v>0</v>
      </c>
      <c r="M14" s="74">
        <v>0</v>
      </c>
      <c r="N14" s="73">
        <v>-0.2</v>
      </c>
      <c r="O14" s="74">
        <v>-0.2</v>
      </c>
      <c r="P14" s="73"/>
      <c r="Q14" s="73">
        <v>-2.5</v>
      </c>
      <c r="R14" s="74">
        <v>-2.5</v>
      </c>
      <c r="S14" s="73">
        <v>2.2999999999999998</v>
      </c>
      <c r="T14" s="74">
        <v>2.2999999999999998</v>
      </c>
      <c r="U14" s="73">
        <v>0</v>
      </c>
      <c r="V14" s="74">
        <v>0</v>
      </c>
      <c r="W14" s="73">
        <v>-0.2</v>
      </c>
      <c r="X14" s="74">
        <v>-0.2</v>
      </c>
      <c r="Y14" s="146"/>
      <c r="Z14" s="73">
        <v>-2.5</v>
      </c>
      <c r="AA14" s="74">
        <v>-2.5</v>
      </c>
      <c r="AB14" s="73">
        <v>2.2999999999999998</v>
      </c>
      <c r="AC14" s="74">
        <v>2.2999999999999998</v>
      </c>
      <c r="AD14" s="73">
        <v>0</v>
      </c>
      <c r="AE14" s="74">
        <v>0</v>
      </c>
      <c r="AF14" s="73">
        <v>-0.2</v>
      </c>
      <c r="AG14" s="74">
        <v>-0.2</v>
      </c>
      <c r="AH14" s="147"/>
      <c r="AI14" s="73">
        <v>-2.5</v>
      </c>
      <c r="AJ14" s="74">
        <v>-2.5</v>
      </c>
      <c r="AK14" s="73">
        <v>2.2999999999999998</v>
      </c>
      <c r="AL14" s="74">
        <v>2.2999999999999998</v>
      </c>
      <c r="AM14" s="73">
        <v>0</v>
      </c>
      <c r="AN14" s="74">
        <v>0</v>
      </c>
      <c r="AO14" s="73">
        <v>-0.2</v>
      </c>
      <c r="AP14" s="74">
        <v>-0.2</v>
      </c>
      <c r="AQ14" s="156"/>
      <c r="AR14" s="73">
        <v>-2.5</v>
      </c>
      <c r="AS14" s="74">
        <v>-2.5</v>
      </c>
      <c r="AT14" s="73">
        <v>2.2999999999999998</v>
      </c>
      <c r="AU14" s="74">
        <v>2.2999999999999998</v>
      </c>
      <c r="AV14" s="73">
        <v>0</v>
      </c>
      <c r="AW14" s="74">
        <v>0</v>
      </c>
      <c r="AX14" s="73">
        <v>-0.2</v>
      </c>
      <c r="AY14" s="74">
        <v>-0.2</v>
      </c>
      <c r="AZ14" s="61"/>
    </row>
    <row r="15" spans="1:52" s="63" customFormat="1">
      <c r="A15" s="68" t="s">
        <v>105</v>
      </c>
      <c r="B15" s="68">
        <v>641</v>
      </c>
      <c r="C15" s="83">
        <v>44048</v>
      </c>
      <c r="D15" s="105">
        <v>1193</v>
      </c>
      <c r="E15" s="114" t="s">
        <v>122</v>
      </c>
      <c r="F15" s="107" t="s">
        <v>90</v>
      </c>
      <c r="G15" s="159" t="s">
        <v>56</v>
      </c>
      <c r="H15" s="73">
        <v>0</v>
      </c>
      <c r="I15" s="74">
        <v>0</v>
      </c>
      <c r="J15" s="73">
        <v>-1.4</v>
      </c>
      <c r="K15" s="74">
        <v>-1.3</v>
      </c>
      <c r="L15" s="73" t="s">
        <v>27</v>
      </c>
      <c r="M15" s="74" t="s">
        <v>27</v>
      </c>
      <c r="N15" s="73">
        <v>-1.4</v>
      </c>
      <c r="O15" s="74">
        <v>-1.3</v>
      </c>
      <c r="P15" s="75"/>
      <c r="Q15" s="73">
        <v>0</v>
      </c>
      <c r="R15" s="75">
        <v>0</v>
      </c>
      <c r="S15" s="73">
        <v>-0.8</v>
      </c>
      <c r="T15" s="74">
        <v>-1.3</v>
      </c>
      <c r="U15" s="73" t="s">
        <v>27</v>
      </c>
      <c r="V15" s="74" t="s">
        <v>27</v>
      </c>
      <c r="W15" s="73">
        <v>-0.8</v>
      </c>
      <c r="X15" s="74">
        <v>-1.3</v>
      </c>
      <c r="Y15" s="62"/>
      <c r="Z15" s="73">
        <v>0</v>
      </c>
      <c r="AA15" s="74">
        <v>0</v>
      </c>
      <c r="AB15" s="73">
        <v>-1.6</v>
      </c>
      <c r="AC15" s="74">
        <v>-1.3</v>
      </c>
      <c r="AD15" s="73" t="s">
        <v>27</v>
      </c>
      <c r="AE15" s="74" t="s">
        <v>27</v>
      </c>
      <c r="AF15" s="73">
        <v>-1.6</v>
      </c>
      <c r="AG15" s="74">
        <v>-1.3</v>
      </c>
      <c r="AH15" s="62"/>
      <c r="AI15" s="73">
        <v>0</v>
      </c>
      <c r="AJ15" s="74">
        <v>0</v>
      </c>
      <c r="AK15" s="73">
        <v>-0.9</v>
      </c>
      <c r="AL15" s="74">
        <v>-1.3</v>
      </c>
      <c r="AM15" s="73" t="s">
        <v>27</v>
      </c>
      <c r="AN15" s="74" t="s">
        <v>27</v>
      </c>
      <c r="AO15" s="73">
        <v>-0.9</v>
      </c>
      <c r="AP15" s="74">
        <v>-1.3</v>
      </c>
      <c r="AQ15" s="62"/>
      <c r="AR15" s="73">
        <v>0</v>
      </c>
      <c r="AS15" s="74">
        <v>0</v>
      </c>
      <c r="AT15" s="73">
        <v>-1.7</v>
      </c>
      <c r="AU15" s="75">
        <v>-1.3</v>
      </c>
      <c r="AV15" s="73" t="s">
        <v>27</v>
      </c>
      <c r="AW15" s="74" t="s">
        <v>27</v>
      </c>
      <c r="AX15" s="73">
        <v>-1.7</v>
      </c>
      <c r="AY15" s="75">
        <v>-1.3</v>
      </c>
      <c r="AZ15" s="61"/>
    </row>
    <row r="16" spans="1:52" s="53" customFormat="1">
      <c r="A16" s="68"/>
      <c r="B16" s="68"/>
      <c r="C16" s="69"/>
      <c r="D16" s="70"/>
      <c r="E16" s="71"/>
      <c r="F16" s="72"/>
      <c r="G16" s="87" t="s">
        <v>18</v>
      </c>
      <c r="H16" s="88">
        <f>+SUM(H11:H15)</f>
        <v>-2.5</v>
      </c>
      <c r="I16" s="89">
        <f t="shared" ref="I16:O16" si="5">+SUM(I11:I15)</f>
        <v>-2.5</v>
      </c>
      <c r="J16" s="88">
        <f t="shared" si="5"/>
        <v>0.59999999999999987</v>
      </c>
      <c r="K16" s="89">
        <f t="shared" si="5"/>
        <v>0.59999999999999987</v>
      </c>
      <c r="L16" s="88">
        <f t="shared" si="5"/>
        <v>0</v>
      </c>
      <c r="M16" s="89">
        <f t="shared" si="5"/>
        <v>0</v>
      </c>
      <c r="N16" s="88">
        <f t="shared" si="5"/>
        <v>-1.9</v>
      </c>
      <c r="O16" s="89">
        <f t="shared" si="5"/>
        <v>-1.9000000000000001</v>
      </c>
      <c r="P16" s="90"/>
      <c r="Q16" s="88">
        <f>+SUM(Q11:Q15)</f>
        <v>-2.5</v>
      </c>
      <c r="R16" s="89">
        <f t="shared" ref="R16:X16" si="6">+SUM(R11:R15)</f>
        <v>-2.5</v>
      </c>
      <c r="S16" s="88">
        <f t="shared" si="6"/>
        <v>1.0999999999999999</v>
      </c>
      <c r="T16" s="89">
        <f t="shared" si="6"/>
        <v>0.59999999999999987</v>
      </c>
      <c r="U16" s="88">
        <f t="shared" si="6"/>
        <v>0</v>
      </c>
      <c r="V16" s="89">
        <f t="shared" si="6"/>
        <v>0</v>
      </c>
      <c r="W16" s="88">
        <f t="shared" si="6"/>
        <v>-1.4000000000000001</v>
      </c>
      <c r="X16" s="89">
        <f t="shared" si="6"/>
        <v>-1.9000000000000001</v>
      </c>
      <c r="Y16" s="91"/>
      <c r="Z16" s="88">
        <f>+SUM(Z11:Z15)</f>
        <v>-2.5</v>
      </c>
      <c r="AA16" s="89">
        <f t="shared" ref="AA16:AG16" si="7">+SUM(AA11:AA15)</f>
        <v>-2.5</v>
      </c>
      <c r="AB16" s="88">
        <f t="shared" si="7"/>
        <v>0.39999999999999969</v>
      </c>
      <c r="AC16" s="89">
        <f t="shared" si="7"/>
        <v>0.59999999999999987</v>
      </c>
      <c r="AD16" s="88">
        <f t="shared" si="7"/>
        <v>0</v>
      </c>
      <c r="AE16" s="89">
        <f t="shared" si="7"/>
        <v>0</v>
      </c>
      <c r="AF16" s="88">
        <f t="shared" si="7"/>
        <v>-2.1</v>
      </c>
      <c r="AG16" s="89">
        <f t="shared" si="7"/>
        <v>-1.9000000000000001</v>
      </c>
      <c r="AH16" s="91"/>
      <c r="AI16" s="88">
        <f>+SUM(AI11:AI15)</f>
        <v>-2.5</v>
      </c>
      <c r="AJ16" s="89">
        <f t="shared" ref="AJ16:AP16" si="8">+SUM(AJ11:AJ15)</f>
        <v>-2.5</v>
      </c>
      <c r="AK16" s="88">
        <f t="shared" si="8"/>
        <v>0.99999999999999989</v>
      </c>
      <c r="AL16" s="89">
        <f t="shared" si="8"/>
        <v>0.59999999999999987</v>
      </c>
      <c r="AM16" s="88">
        <f t="shared" si="8"/>
        <v>0</v>
      </c>
      <c r="AN16" s="89">
        <f t="shared" si="8"/>
        <v>0</v>
      </c>
      <c r="AO16" s="88">
        <f t="shared" si="8"/>
        <v>-1.5</v>
      </c>
      <c r="AP16" s="89">
        <f t="shared" si="8"/>
        <v>-1.9000000000000001</v>
      </c>
      <c r="AQ16" s="92"/>
      <c r="AR16" s="88">
        <f>+SUM(AR11:AR15)</f>
        <v>-2.5</v>
      </c>
      <c r="AS16" s="89">
        <f t="shared" ref="AS16:AY16" si="9">+SUM(AS11:AS15)</f>
        <v>-2.5</v>
      </c>
      <c r="AT16" s="88">
        <f t="shared" si="9"/>
        <v>0.29999999999999982</v>
      </c>
      <c r="AU16" s="89">
        <f t="shared" si="9"/>
        <v>0.59999999999999987</v>
      </c>
      <c r="AV16" s="88">
        <f t="shared" si="9"/>
        <v>0</v>
      </c>
      <c r="AW16" s="89">
        <f t="shared" si="9"/>
        <v>0</v>
      </c>
      <c r="AX16" s="88">
        <f t="shared" si="9"/>
        <v>-2.2000000000000002</v>
      </c>
      <c r="AY16" s="89">
        <f t="shared" si="9"/>
        <v>-1.9000000000000001</v>
      </c>
      <c r="AZ16" s="81"/>
    </row>
    <row r="17" spans="1:53" s="53" customFormat="1">
      <c r="A17" s="68"/>
      <c r="B17" s="68"/>
      <c r="C17" s="83"/>
      <c r="D17" s="105"/>
      <c r="E17" s="110"/>
      <c r="F17" s="107"/>
      <c r="G17" s="78"/>
      <c r="H17" s="73"/>
      <c r="I17" s="74"/>
      <c r="J17" s="73"/>
      <c r="K17" s="74"/>
      <c r="L17" s="73"/>
      <c r="M17" s="74"/>
      <c r="N17" s="73"/>
      <c r="O17" s="74"/>
      <c r="P17" s="75"/>
      <c r="Q17" s="73"/>
      <c r="R17" s="75"/>
      <c r="S17" s="73"/>
      <c r="T17" s="74"/>
      <c r="U17" s="73"/>
      <c r="V17" s="74"/>
      <c r="W17" s="73"/>
      <c r="X17" s="74"/>
      <c r="Y17" s="62"/>
      <c r="Z17" s="73"/>
      <c r="AA17" s="74"/>
      <c r="AB17" s="73"/>
      <c r="AC17" s="74"/>
      <c r="AD17" s="73"/>
      <c r="AE17" s="74"/>
      <c r="AF17" s="73"/>
      <c r="AG17" s="74"/>
      <c r="AH17" s="62"/>
      <c r="AI17" s="73"/>
      <c r="AJ17" s="74"/>
      <c r="AK17" s="73"/>
      <c r="AL17" s="74"/>
      <c r="AM17" s="73"/>
      <c r="AN17" s="74"/>
      <c r="AO17" s="73"/>
      <c r="AP17" s="74"/>
      <c r="AQ17" s="62"/>
      <c r="AR17" s="73"/>
      <c r="AS17" s="74"/>
      <c r="AT17" s="73"/>
      <c r="AU17" s="75"/>
      <c r="AV17" s="73"/>
      <c r="AW17" s="74"/>
      <c r="AX17" s="73"/>
      <c r="AY17" s="74"/>
      <c r="AZ17" s="61"/>
      <c r="BA17" s="63"/>
    </row>
    <row r="18" spans="1:53" s="53" customFormat="1">
      <c r="A18" s="68"/>
      <c r="B18" s="68"/>
      <c r="C18" s="83"/>
      <c r="D18" s="105"/>
      <c r="E18" s="110"/>
      <c r="F18" s="107"/>
      <c r="G18" s="149"/>
      <c r="H18" s="73"/>
      <c r="I18" s="74"/>
      <c r="J18" s="73"/>
      <c r="K18" s="74"/>
      <c r="L18" s="73"/>
      <c r="M18" s="74"/>
      <c r="N18" s="73"/>
      <c r="O18" s="74"/>
      <c r="P18" s="75"/>
      <c r="Q18" s="73"/>
      <c r="R18" s="75"/>
      <c r="S18" s="73"/>
      <c r="T18" s="74"/>
      <c r="U18" s="73"/>
      <c r="V18" s="74"/>
      <c r="W18" s="73"/>
      <c r="X18" s="74"/>
      <c r="Y18" s="62"/>
      <c r="Z18" s="73"/>
      <c r="AA18" s="74"/>
      <c r="AB18" s="73"/>
      <c r="AC18" s="74"/>
      <c r="AD18" s="73"/>
      <c r="AE18" s="74"/>
      <c r="AF18" s="73"/>
      <c r="AG18" s="74"/>
      <c r="AH18" s="62"/>
      <c r="AI18" s="73"/>
      <c r="AJ18" s="74"/>
      <c r="AK18" s="73"/>
      <c r="AL18" s="74"/>
      <c r="AM18" s="73"/>
      <c r="AN18" s="74"/>
      <c r="AO18" s="73"/>
      <c r="AP18" s="74"/>
      <c r="AQ18" s="62"/>
      <c r="AR18" s="73"/>
      <c r="AS18" s="74"/>
      <c r="AT18" s="73"/>
      <c r="AU18" s="75"/>
      <c r="AV18" s="73"/>
      <c r="AW18" s="74"/>
      <c r="AX18" s="73"/>
      <c r="AY18" s="74"/>
      <c r="AZ18" s="81"/>
    </row>
    <row r="19" spans="1:53" s="63" customFormat="1">
      <c r="A19" s="68" t="s">
        <v>63</v>
      </c>
      <c r="B19" s="68">
        <v>355</v>
      </c>
      <c r="C19" s="83">
        <v>43864</v>
      </c>
      <c r="D19" s="105">
        <v>7097</v>
      </c>
      <c r="E19" s="110" t="s">
        <v>62</v>
      </c>
      <c r="F19" s="107" t="s">
        <v>131</v>
      </c>
      <c r="G19" s="78" t="s">
        <v>82</v>
      </c>
      <c r="H19" s="73">
        <v>-32.299999999999997</v>
      </c>
      <c r="I19" s="74">
        <v>0</v>
      </c>
      <c r="J19" s="73" t="s">
        <v>21</v>
      </c>
      <c r="K19" s="74">
        <v>0</v>
      </c>
      <c r="L19" s="73">
        <v>-9.5</v>
      </c>
      <c r="M19" s="74">
        <v>0</v>
      </c>
      <c r="N19" s="73">
        <v>-41.8</v>
      </c>
      <c r="O19" s="74">
        <v>0</v>
      </c>
      <c r="P19" s="75"/>
      <c r="Q19" s="73">
        <v>0</v>
      </c>
      <c r="R19" s="75">
        <v>0</v>
      </c>
      <c r="S19" s="73">
        <v>0</v>
      </c>
      <c r="T19" s="74">
        <v>0</v>
      </c>
      <c r="U19" s="73">
        <v>0</v>
      </c>
      <c r="V19" s="74">
        <v>0</v>
      </c>
      <c r="W19" s="73">
        <v>0</v>
      </c>
      <c r="X19" s="74">
        <v>0</v>
      </c>
      <c r="Y19" s="62"/>
      <c r="Z19" s="73">
        <v>0</v>
      </c>
      <c r="AA19" s="74">
        <v>0</v>
      </c>
      <c r="AB19" s="73">
        <v>0</v>
      </c>
      <c r="AC19" s="74">
        <v>0</v>
      </c>
      <c r="AD19" s="73">
        <v>0</v>
      </c>
      <c r="AE19" s="74">
        <v>0</v>
      </c>
      <c r="AF19" s="73">
        <v>0</v>
      </c>
      <c r="AG19" s="74">
        <v>0</v>
      </c>
      <c r="AH19" s="62"/>
      <c r="AI19" s="73">
        <v>0</v>
      </c>
      <c r="AJ19" s="74">
        <v>0</v>
      </c>
      <c r="AK19" s="73">
        <v>0</v>
      </c>
      <c r="AL19" s="74">
        <v>0</v>
      </c>
      <c r="AM19" s="73">
        <v>0</v>
      </c>
      <c r="AN19" s="74">
        <v>0</v>
      </c>
      <c r="AO19" s="73">
        <v>0</v>
      </c>
      <c r="AP19" s="74">
        <v>0</v>
      </c>
      <c r="AQ19" s="62"/>
      <c r="AR19" s="73">
        <v>0</v>
      </c>
      <c r="AS19" s="74">
        <v>0</v>
      </c>
      <c r="AT19" s="73">
        <v>0</v>
      </c>
      <c r="AU19" s="75">
        <v>0</v>
      </c>
      <c r="AV19" s="73">
        <v>0</v>
      </c>
      <c r="AW19" s="74">
        <v>0</v>
      </c>
      <c r="AX19" s="73">
        <v>0</v>
      </c>
      <c r="AY19" s="74">
        <v>0</v>
      </c>
      <c r="AZ19" s="61"/>
    </row>
    <row r="20" spans="1:53" s="63" customFormat="1">
      <c r="A20" s="68" t="s">
        <v>63</v>
      </c>
      <c r="B20" s="68">
        <v>362</v>
      </c>
      <c r="C20" s="83">
        <v>43864</v>
      </c>
      <c r="D20" s="105">
        <v>7097</v>
      </c>
      <c r="E20" s="110" t="s">
        <v>62</v>
      </c>
      <c r="F20" s="107" t="s">
        <v>132</v>
      </c>
      <c r="G20" s="78" t="s">
        <v>82</v>
      </c>
      <c r="H20" s="73">
        <v>-4.3</v>
      </c>
      <c r="I20" s="74">
        <v>0</v>
      </c>
      <c r="J20" s="73" t="s">
        <v>21</v>
      </c>
      <c r="K20" s="74">
        <v>0</v>
      </c>
      <c r="L20" s="73">
        <v>-1.3</v>
      </c>
      <c r="M20" s="74">
        <v>0</v>
      </c>
      <c r="N20" s="73">
        <v>-5.6</v>
      </c>
      <c r="O20" s="74">
        <v>0</v>
      </c>
      <c r="P20" s="75"/>
      <c r="Q20" s="73">
        <v>0</v>
      </c>
      <c r="R20" s="75">
        <v>0</v>
      </c>
      <c r="S20" s="73">
        <v>0</v>
      </c>
      <c r="T20" s="74">
        <v>0</v>
      </c>
      <c r="U20" s="73">
        <v>0</v>
      </c>
      <c r="V20" s="74">
        <v>0</v>
      </c>
      <c r="W20" s="73">
        <v>0</v>
      </c>
      <c r="X20" s="74">
        <v>0</v>
      </c>
      <c r="Y20" s="62"/>
      <c r="Z20" s="73">
        <v>0</v>
      </c>
      <c r="AA20" s="74">
        <v>0</v>
      </c>
      <c r="AB20" s="73">
        <v>0</v>
      </c>
      <c r="AC20" s="74">
        <v>0</v>
      </c>
      <c r="AD20" s="73">
        <v>0</v>
      </c>
      <c r="AE20" s="74">
        <v>0</v>
      </c>
      <c r="AF20" s="73">
        <v>0</v>
      </c>
      <c r="AG20" s="74">
        <v>0</v>
      </c>
      <c r="AH20" s="62"/>
      <c r="AI20" s="73">
        <v>0</v>
      </c>
      <c r="AJ20" s="74">
        <v>0</v>
      </c>
      <c r="AK20" s="73">
        <v>0</v>
      </c>
      <c r="AL20" s="74">
        <v>0</v>
      </c>
      <c r="AM20" s="73">
        <v>0</v>
      </c>
      <c r="AN20" s="74">
        <v>0</v>
      </c>
      <c r="AO20" s="73">
        <v>0</v>
      </c>
      <c r="AP20" s="74">
        <v>0</v>
      </c>
      <c r="AQ20" s="62"/>
      <c r="AR20" s="73">
        <v>0</v>
      </c>
      <c r="AS20" s="74">
        <v>0</v>
      </c>
      <c r="AT20" s="73">
        <v>0</v>
      </c>
      <c r="AU20" s="75">
        <v>0</v>
      </c>
      <c r="AV20" s="73">
        <v>0</v>
      </c>
      <c r="AW20" s="74">
        <v>0</v>
      </c>
      <c r="AX20" s="73">
        <v>0</v>
      </c>
      <c r="AY20" s="74">
        <v>0</v>
      </c>
      <c r="AZ20" s="61"/>
    </row>
    <row r="21" spans="1:53" s="53" customFormat="1">
      <c r="A21" s="68"/>
      <c r="B21" s="68"/>
      <c r="C21" s="69"/>
      <c r="D21" s="70"/>
      <c r="E21" s="71"/>
      <c r="F21" s="72"/>
      <c r="G21" s="87" t="s">
        <v>18</v>
      </c>
      <c r="H21" s="88">
        <f>+SUM(H19:H20)</f>
        <v>-36.599999999999994</v>
      </c>
      <c r="I21" s="89">
        <f t="shared" ref="I21:O21" si="10">+SUM(I19:I20)</f>
        <v>0</v>
      </c>
      <c r="J21" s="88">
        <f t="shared" si="10"/>
        <v>0</v>
      </c>
      <c r="K21" s="89">
        <f t="shared" si="10"/>
        <v>0</v>
      </c>
      <c r="L21" s="88">
        <f t="shared" si="10"/>
        <v>-10.8</v>
      </c>
      <c r="M21" s="89">
        <f t="shared" si="10"/>
        <v>0</v>
      </c>
      <c r="N21" s="88">
        <f t="shared" si="10"/>
        <v>-47.4</v>
      </c>
      <c r="O21" s="89">
        <f t="shared" si="10"/>
        <v>0</v>
      </c>
      <c r="P21" s="90"/>
      <c r="Q21" s="88">
        <f>+SUM(Q19:Q20)</f>
        <v>0</v>
      </c>
      <c r="R21" s="89">
        <f t="shared" ref="R21:X21" si="11">+SUM(R19:R20)</f>
        <v>0</v>
      </c>
      <c r="S21" s="88">
        <f t="shared" si="11"/>
        <v>0</v>
      </c>
      <c r="T21" s="89">
        <f t="shared" si="11"/>
        <v>0</v>
      </c>
      <c r="U21" s="88">
        <f t="shared" si="11"/>
        <v>0</v>
      </c>
      <c r="V21" s="89">
        <f t="shared" si="11"/>
        <v>0</v>
      </c>
      <c r="W21" s="88">
        <f t="shared" si="11"/>
        <v>0</v>
      </c>
      <c r="X21" s="89">
        <f t="shared" si="11"/>
        <v>0</v>
      </c>
      <c r="Y21" s="91"/>
      <c r="Z21" s="88">
        <f>+SUM(Z19:Z20)</f>
        <v>0</v>
      </c>
      <c r="AA21" s="89">
        <f t="shared" ref="AA21:AG21" si="12">+SUM(AA19:AA20)</f>
        <v>0</v>
      </c>
      <c r="AB21" s="88">
        <f t="shared" si="12"/>
        <v>0</v>
      </c>
      <c r="AC21" s="89">
        <f t="shared" si="12"/>
        <v>0</v>
      </c>
      <c r="AD21" s="88">
        <f t="shared" si="12"/>
        <v>0</v>
      </c>
      <c r="AE21" s="89">
        <f t="shared" si="12"/>
        <v>0</v>
      </c>
      <c r="AF21" s="88">
        <f t="shared" si="12"/>
        <v>0</v>
      </c>
      <c r="AG21" s="89">
        <f t="shared" si="12"/>
        <v>0</v>
      </c>
      <c r="AH21" s="91"/>
      <c r="AI21" s="88">
        <f>+SUM(AI19:AI20)</f>
        <v>0</v>
      </c>
      <c r="AJ21" s="89">
        <f t="shared" ref="AJ21:AP21" si="13">+SUM(AJ19:AJ20)</f>
        <v>0</v>
      </c>
      <c r="AK21" s="88">
        <f t="shared" si="13"/>
        <v>0</v>
      </c>
      <c r="AL21" s="89">
        <f t="shared" si="13"/>
        <v>0</v>
      </c>
      <c r="AM21" s="88">
        <f t="shared" si="13"/>
        <v>0</v>
      </c>
      <c r="AN21" s="89">
        <f t="shared" si="13"/>
        <v>0</v>
      </c>
      <c r="AO21" s="88">
        <f t="shared" si="13"/>
        <v>0</v>
      </c>
      <c r="AP21" s="89">
        <f t="shared" si="13"/>
        <v>0</v>
      </c>
      <c r="AQ21" s="92"/>
      <c r="AR21" s="88">
        <f>+SUM(AR19:AR20)</f>
        <v>0</v>
      </c>
      <c r="AS21" s="89">
        <f t="shared" ref="AS21:AY21" si="14">+SUM(AS19:AS20)</f>
        <v>0</v>
      </c>
      <c r="AT21" s="88">
        <f t="shared" si="14"/>
        <v>0</v>
      </c>
      <c r="AU21" s="89">
        <f t="shared" si="14"/>
        <v>0</v>
      </c>
      <c r="AV21" s="88">
        <f t="shared" si="14"/>
        <v>0</v>
      </c>
      <c r="AW21" s="89">
        <f t="shared" si="14"/>
        <v>0</v>
      </c>
      <c r="AX21" s="88">
        <f t="shared" si="14"/>
        <v>0</v>
      </c>
      <c r="AY21" s="89">
        <f t="shared" si="14"/>
        <v>0</v>
      </c>
      <c r="AZ21" s="81"/>
    </row>
    <row r="22" spans="1:53" s="53" customFormat="1">
      <c r="A22" s="68"/>
      <c r="B22" s="68"/>
      <c r="C22" s="83"/>
      <c r="D22" s="105"/>
      <c r="E22" s="110"/>
      <c r="F22" s="107"/>
      <c r="G22" s="85"/>
      <c r="H22" s="73"/>
      <c r="I22" s="74"/>
      <c r="J22" s="73"/>
      <c r="K22" s="74"/>
      <c r="L22" s="73"/>
      <c r="M22" s="74"/>
      <c r="N22" s="73"/>
      <c r="O22" s="74"/>
      <c r="P22" s="75"/>
      <c r="Q22" s="73"/>
      <c r="R22" s="75"/>
      <c r="S22" s="73"/>
      <c r="T22" s="74"/>
      <c r="U22" s="73"/>
      <c r="V22" s="74"/>
      <c r="W22" s="73"/>
      <c r="X22" s="74"/>
      <c r="Y22" s="62"/>
      <c r="Z22" s="73"/>
      <c r="AA22" s="74"/>
      <c r="AB22" s="73"/>
      <c r="AC22" s="74"/>
      <c r="AD22" s="73"/>
      <c r="AE22" s="74"/>
      <c r="AF22" s="73"/>
      <c r="AG22" s="74"/>
      <c r="AH22" s="62"/>
      <c r="AI22" s="73"/>
      <c r="AJ22" s="74"/>
      <c r="AK22" s="73"/>
      <c r="AL22" s="74"/>
      <c r="AM22" s="73"/>
      <c r="AN22" s="74"/>
      <c r="AO22" s="73"/>
      <c r="AP22" s="74"/>
      <c r="AQ22" s="108"/>
      <c r="AR22" s="73"/>
      <c r="AS22" s="74"/>
      <c r="AT22" s="73"/>
      <c r="AU22" s="75"/>
      <c r="AV22" s="73"/>
      <c r="AW22" s="74"/>
      <c r="AX22" s="73"/>
      <c r="AY22" s="74"/>
      <c r="AZ22" s="81"/>
    </row>
    <row r="23" spans="1:53" s="109" customFormat="1">
      <c r="A23" s="68" t="s">
        <v>66</v>
      </c>
      <c r="B23" s="68">
        <v>498</v>
      </c>
      <c r="C23" s="83">
        <v>43875</v>
      </c>
      <c r="D23" s="105">
        <v>1392</v>
      </c>
      <c r="E23" s="110" t="s">
        <v>67</v>
      </c>
      <c r="F23" s="107" t="s">
        <v>51</v>
      </c>
      <c r="G23" s="78" t="s">
        <v>68</v>
      </c>
      <c r="H23" s="73" t="s">
        <v>22</v>
      </c>
      <c r="I23" s="74" t="s">
        <v>22</v>
      </c>
      <c r="J23" s="73">
        <v>0</v>
      </c>
      <c r="K23" s="74">
        <v>0</v>
      </c>
      <c r="L23" s="73">
        <v>0</v>
      </c>
      <c r="M23" s="74">
        <v>0</v>
      </c>
      <c r="N23" s="73" t="s">
        <v>22</v>
      </c>
      <c r="O23" s="74" t="s">
        <v>22</v>
      </c>
      <c r="P23" s="75"/>
      <c r="Q23" s="73" t="s">
        <v>22</v>
      </c>
      <c r="R23" s="74" t="s">
        <v>22</v>
      </c>
      <c r="S23" s="73">
        <v>0</v>
      </c>
      <c r="T23" s="74">
        <v>0</v>
      </c>
      <c r="U23" s="73">
        <v>0</v>
      </c>
      <c r="V23" s="74">
        <v>0</v>
      </c>
      <c r="W23" s="73" t="s">
        <v>22</v>
      </c>
      <c r="X23" s="74" t="s">
        <v>22</v>
      </c>
      <c r="Y23" s="62"/>
      <c r="Z23" s="73" t="s">
        <v>22</v>
      </c>
      <c r="AA23" s="74" t="s">
        <v>22</v>
      </c>
      <c r="AB23" s="73">
        <v>0</v>
      </c>
      <c r="AC23" s="74">
        <v>0</v>
      </c>
      <c r="AD23" s="73">
        <v>0</v>
      </c>
      <c r="AE23" s="74">
        <v>0</v>
      </c>
      <c r="AF23" s="73" t="s">
        <v>22</v>
      </c>
      <c r="AG23" s="74" t="s">
        <v>22</v>
      </c>
      <c r="AH23" s="62"/>
      <c r="AI23" s="73" t="s">
        <v>22</v>
      </c>
      <c r="AJ23" s="74" t="s">
        <v>22</v>
      </c>
      <c r="AK23" s="73">
        <v>0</v>
      </c>
      <c r="AL23" s="74">
        <v>0</v>
      </c>
      <c r="AM23" s="73">
        <v>0</v>
      </c>
      <c r="AN23" s="74">
        <v>0</v>
      </c>
      <c r="AO23" s="73" t="s">
        <v>22</v>
      </c>
      <c r="AP23" s="74" t="s">
        <v>22</v>
      </c>
      <c r="AQ23" s="62"/>
      <c r="AR23" s="73" t="s">
        <v>22</v>
      </c>
      <c r="AS23" s="74" t="s">
        <v>22</v>
      </c>
      <c r="AT23" s="73">
        <v>0</v>
      </c>
      <c r="AU23" s="74">
        <v>0</v>
      </c>
      <c r="AV23" s="73">
        <v>0</v>
      </c>
      <c r="AW23" s="74">
        <v>0</v>
      </c>
      <c r="AX23" s="73" t="s">
        <v>22</v>
      </c>
      <c r="AY23" s="74" t="s">
        <v>22</v>
      </c>
      <c r="AZ23" s="61"/>
    </row>
    <row r="24" spans="1:53" s="63" customFormat="1">
      <c r="A24" s="68" t="s">
        <v>101</v>
      </c>
      <c r="B24" s="68">
        <v>608</v>
      </c>
      <c r="C24" s="69">
        <v>44019</v>
      </c>
      <c r="D24" s="105">
        <v>1118</v>
      </c>
      <c r="E24" s="106" t="s">
        <v>110</v>
      </c>
      <c r="F24" s="107" t="s">
        <v>75</v>
      </c>
      <c r="G24" s="78" t="s">
        <v>68</v>
      </c>
      <c r="H24" s="73">
        <v>0.2</v>
      </c>
      <c r="I24" s="74">
        <v>0.2</v>
      </c>
      <c r="J24" s="73">
        <v>0</v>
      </c>
      <c r="K24" s="74">
        <v>0</v>
      </c>
      <c r="L24" s="73">
        <v>0</v>
      </c>
      <c r="M24" s="74">
        <v>0</v>
      </c>
      <c r="N24" s="73">
        <v>0.2</v>
      </c>
      <c r="O24" s="74">
        <v>0.2</v>
      </c>
      <c r="P24" s="73"/>
      <c r="Q24" s="73">
        <v>0.2</v>
      </c>
      <c r="R24" s="74">
        <v>0.2</v>
      </c>
      <c r="S24" s="73">
        <v>0</v>
      </c>
      <c r="T24" s="74">
        <v>0</v>
      </c>
      <c r="U24" s="73">
        <v>0</v>
      </c>
      <c r="V24" s="74">
        <v>0</v>
      </c>
      <c r="W24" s="73">
        <v>0.2</v>
      </c>
      <c r="X24" s="74">
        <v>0.2</v>
      </c>
      <c r="Y24" s="146"/>
      <c r="Z24" s="73">
        <v>0.2</v>
      </c>
      <c r="AA24" s="74">
        <v>0.2</v>
      </c>
      <c r="AB24" s="73">
        <v>0</v>
      </c>
      <c r="AC24" s="74">
        <v>0</v>
      </c>
      <c r="AD24" s="73">
        <v>0</v>
      </c>
      <c r="AE24" s="74">
        <v>0</v>
      </c>
      <c r="AF24" s="73">
        <v>0.2</v>
      </c>
      <c r="AG24" s="74">
        <v>0.2</v>
      </c>
      <c r="AH24" s="147"/>
      <c r="AI24" s="73">
        <v>0.2</v>
      </c>
      <c r="AJ24" s="74">
        <v>0.2</v>
      </c>
      <c r="AK24" s="73">
        <v>0</v>
      </c>
      <c r="AL24" s="74">
        <v>0</v>
      </c>
      <c r="AM24" s="73">
        <v>0</v>
      </c>
      <c r="AN24" s="74">
        <v>0</v>
      </c>
      <c r="AO24" s="73">
        <v>0.2</v>
      </c>
      <c r="AP24" s="74">
        <v>0.2</v>
      </c>
      <c r="AQ24" s="156"/>
      <c r="AR24" s="73">
        <v>0.2</v>
      </c>
      <c r="AS24" s="74">
        <v>0.2</v>
      </c>
      <c r="AT24" s="73">
        <v>0</v>
      </c>
      <c r="AU24" s="74">
        <v>0</v>
      </c>
      <c r="AV24" s="73">
        <v>0</v>
      </c>
      <c r="AW24" s="74">
        <v>0</v>
      </c>
      <c r="AX24" s="73">
        <v>0.2</v>
      </c>
      <c r="AY24" s="74">
        <v>0.2</v>
      </c>
      <c r="AZ24" s="61"/>
    </row>
    <row r="25" spans="1:53" s="63" customFormat="1">
      <c r="A25" s="68" t="s">
        <v>105</v>
      </c>
      <c r="B25" s="68">
        <v>641</v>
      </c>
      <c r="C25" s="69">
        <v>44048</v>
      </c>
      <c r="D25" s="105">
        <v>1193</v>
      </c>
      <c r="E25" s="106" t="s">
        <v>122</v>
      </c>
      <c r="F25" s="107" t="s">
        <v>90</v>
      </c>
      <c r="G25" s="78" t="s">
        <v>68</v>
      </c>
      <c r="H25" s="73">
        <v>-0.1</v>
      </c>
      <c r="I25" s="74">
        <v>-0.1</v>
      </c>
      <c r="J25" s="73">
        <v>0</v>
      </c>
      <c r="K25" s="74">
        <v>0</v>
      </c>
      <c r="L25" s="73">
        <v>0</v>
      </c>
      <c r="M25" s="74">
        <v>0</v>
      </c>
      <c r="N25" s="73">
        <v>-0.1</v>
      </c>
      <c r="O25" s="74">
        <v>-0.1</v>
      </c>
      <c r="P25" s="73"/>
      <c r="Q25" s="73">
        <v>-0.1</v>
      </c>
      <c r="R25" s="74">
        <v>-0.1</v>
      </c>
      <c r="S25" s="73">
        <v>0</v>
      </c>
      <c r="T25" s="74">
        <v>0</v>
      </c>
      <c r="U25" s="73">
        <v>0</v>
      </c>
      <c r="V25" s="74">
        <v>0</v>
      </c>
      <c r="W25" s="73">
        <v>-0.1</v>
      </c>
      <c r="X25" s="74">
        <v>-0.1</v>
      </c>
      <c r="Y25" s="146"/>
      <c r="Z25" s="73">
        <v>-0.1</v>
      </c>
      <c r="AA25" s="74">
        <v>-0.1</v>
      </c>
      <c r="AB25" s="73">
        <v>0</v>
      </c>
      <c r="AC25" s="74">
        <v>0</v>
      </c>
      <c r="AD25" s="73">
        <v>0</v>
      </c>
      <c r="AE25" s="74">
        <v>0</v>
      </c>
      <c r="AF25" s="73">
        <v>-0.1</v>
      </c>
      <c r="AG25" s="74">
        <v>-0.1</v>
      </c>
      <c r="AH25" s="147"/>
      <c r="AI25" s="73">
        <v>-0.1</v>
      </c>
      <c r="AJ25" s="74">
        <v>-0.1</v>
      </c>
      <c r="AK25" s="73">
        <v>0</v>
      </c>
      <c r="AL25" s="74">
        <v>0</v>
      </c>
      <c r="AM25" s="73">
        <v>0</v>
      </c>
      <c r="AN25" s="74">
        <v>0</v>
      </c>
      <c r="AO25" s="73">
        <v>-0.1</v>
      </c>
      <c r="AP25" s="74">
        <v>-0.1</v>
      </c>
      <c r="AQ25" s="156"/>
      <c r="AR25" s="73">
        <v>-0.1</v>
      </c>
      <c r="AS25" s="74">
        <v>-0.1</v>
      </c>
      <c r="AT25" s="73">
        <v>0</v>
      </c>
      <c r="AU25" s="74">
        <v>0</v>
      </c>
      <c r="AV25" s="73">
        <v>0</v>
      </c>
      <c r="AW25" s="74">
        <v>0</v>
      </c>
      <c r="AX25" s="73">
        <v>-0.1</v>
      </c>
      <c r="AY25" s="74">
        <v>-0.1</v>
      </c>
      <c r="AZ25" s="61"/>
    </row>
    <row r="26" spans="1:53" s="53" customFormat="1" ht="13.5" thickBot="1">
      <c r="A26"/>
      <c r="B26"/>
      <c r="C26"/>
      <c r="D26"/>
      <c r="E26"/>
      <c r="F26"/>
      <c r="G26" s="184" t="s">
        <v>18</v>
      </c>
      <c r="H26" s="185">
        <f>+SUM(H23:H25)</f>
        <v>0.1</v>
      </c>
      <c r="I26" s="186">
        <f t="shared" ref="I26:O26" si="15">+SUM(I23:I25)</f>
        <v>0.1</v>
      </c>
      <c r="J26" s="185">
        <f t="shared" si="15"/>
        <v>0</v>
      </c>
      <c r="K26" s="186">
        <f t="shared" si="15"/>
        <v>0</v>
      </c>
      <c r="L26" s="185">
        <f t="shared" si="15"/>
        <v>0</v>
      </c>
      <c r="M26" s="186">
        <f t="shared" si="15"/>
        <v>0</v>
      </c>
      <c r="N26" s="185">
        <f t="shared" si="15"/>
        <v>0.1</v>
      </c>
      <c r="O26" s="186">
        <f t="shared" si="15"/>
        <v>0.1</v>
      </c>
      <c r="P26" s="187"/>
      <c r="Q26" s="185">
        <f>+SUM(Q23:Q25)</f>
        <v>0.1</v>
      </c>
      <c r="R26" s="186">
        <f t="shared" ref="R26:X26" si="16">+SUM(R23:R25)</f>
        <v>0.1</v>
      </c>
      <c r="S26" s="185">
        <f t="shared" si="16"/>
        <v>0</v>
      </c>
      <c r="T26" s="186">
        <f t="shared" si="16"/>
        <v>0</v>
      </c>
      <c r="U26" s="185">
        <f t="shared" si="16"/>
        <v>0</v>
      </c>
      <c r="V26" s="186">
        <f t="shared" si="16"/>
        <v>0</v>
      </c>
      <c r="W26" s="185">
        <f t="shared" si="16"/>
        <v>0.1</v>
      </c>
      <c r="X26" s="186">
        <f t="shared" si="16"/>
        <v>0.1</v>
      </c>
      <c r="Y26" s="188"/>
      <c r="Z26" s="185">
        <f>+SUM(Z23:Z25)</f>
        <v>0.1</v>
      </c>
      <c r="AA26" s="186">
        <f t="shared" ref="AA26:AG26" si="17">+SUM(AA23:AA25)</f>
        <v>0.1</v>
      </c>
      <c r="AB26" s="185">
        <f t="shared" si="17"/>
        <v>0</v>
      </c>
      <c r="AC26" s="186">
        <f t="shared" si="17"/>
        <v>0</v>
      </c>
      <c r="AD26" s="185">
        <f t="shared" si="17"/>
        <v>0</v>
      </c>
      <c r="AE26" s="186">
        <f t="shared" si="17"/>
        <v>0</v>
      </c>
      <c r="AF26" s="185">
        <f t="shared" si="17"/>
        <v>0.1</v>
      </c>
      <c r="AG26" s="186">
        <f t="shared" si="17"/>
        <v>0.1</v>
      </c>
      <c r="AH26" s="188"/>
      <c r="AI26" s="185">
        <f>+SUM(AI23:AI25)</f>
        <v>0.1</v>
      </c>
      <c r="AJ26" s="186">
        <f t="shared" ref="AJ26:AP26" si="18">+SUM(AJ23:AJ25)</f>
        <v>0.1</v>
      </c>
      <c r="AK26" s="185">
        <f t="shared" si="18"/>
        <v>0</v>
      </c>
      <c r="AL26" s="186">
        <f t="shared" si="18"/>
        <v>0</v>
      </c>
      <c r="AM26" s="185">
        <f t="shared" si="18"/>
        <v>0</v>
      </c>
      <c r="AN26" s="186">
        <f t="shared" si="18"/>
        <v>0</v>
      </c>
      <c r="AO26" s="185">
        <f t="shared" si="18"/>
        <v>0.1</v>
      </c>
      <c r="AP26" s="186">
        <f t="shared" si="18"/>
        <v>0.1</v>
      </c>
      <c r="AQ26" s="189"/>
      <c r="AR26" s="185">
        <f>+SUM(AR23:AR25)</f>
        <v>0.1</v>
      </c>
      <c r="AS26" s="186">
        <f t="shared" ref="AS26:AY26" si="19">+SUM(AS23:AS25)</f>
        <v>0.1</v>
      </c>
      <c r="AT26" s="185">
        <f t="shared" si="19"/>
        <v>0</v>
      </c>
      <c r="AU26" s="186">
        <f t="shared" si="19"/>
        <v>0</v>
      </c>
      <c r="AV26" s="185">
        <f t="shared" si="19"/>
        <v>0</v>
      </c>
      <c r="AW26" s="186">
        <f t="shared" si="19"/>
        <v>0</v>
      </c>
      <c r="AX26" s="185">
        <f t="shared" si="19"/>
        <v>0.1</v>
      </c>
      <c r="AY26" s="186">
        <f t="shared" si="19"/>
        <v>0.1</v>
      </c>
      <c r="AZ26" s="81"/>
    </row>
    <row r="27" spans="1:53" s="53" customFormat="1" ht="13.5" thickTop="1">
      <c r="A27"/>
      <c r="B27"/>
      <c r="C27"/>
      <c r="D27"/>
      <c r="E27"/>
      <c r="F27"/>
      <c r="G27" s="86"/>
      <c r="H27" s="73"/>
      <c r="I27" s="74"/>
      <c r="J27" s="73"/>
      <c r="K27" s="74"/>
      <c r="L27" s="73"/>
      <c r="M27" s="74"/>
      <c r="N27" s="73"/>
      <c r="O27" s="74"/>
      <c r="P27" s="75"/>
      <c r="Q27" s="73"/>
      <c r="R27" s="75"/>
      <c r="S27" s="73"/>
      <c r="T27" s="74"/>
      <c r="U27" s="73"/>
      <c r="V27" s="74"/>
      <c r="W27" s="73"/>
      <c r="X27" s="74"/>
      <c r="Y27" s="62"/>
      <c r="Z27" s="73"/>
      <c r="AA27" s="74"/>
      <c r="AB27" s="73"/>
      <c r="AC27" s="74"/>
      <c r="AD27" s="73"/>
      <c r="AE27" s="74"/>
      <c r="AF27" s="73"/>
      <c r="AG27" s="74"/>
      <c r="AH27" s="62"/>
      <c r="AI27" s="73"/>
      <c r="AJ27" s="74"/>
      <c r="AK27" s="73"/>
      <c r="AL27" s="74"/>
      <c r="AM27" s="73"/>
      <c r="AN27" s="74"/>
      <c r="AO27" s="73"/>
      <c r="AP27" s="74"/>
      <c r="AQ27" s="62"/>
      <c r="AR27" s="73"/>
      <c r="AS27" s="74"/>
      <c r="AT27" s="73"/>
      <c r="AU27" s="75"/>
      <c r="AV27" s="73"/>
      <c r="AW27" s="74"/>
      <c r="AX27" s="73"/>
      <c r="AY27" s="74"/>
      <c r="AZ27" s="61"/>
      <c r="BA27" s="63"/>
    </row>
    <row r="28" spans="1:53" s="53" customFormat="1">
      <c r="A28" s="77"/>
      <c r="B28" s="77"/>
      <c r="C28" s="77"/>
      <c r="D28" s="77"/>
      <c r="E28" s="77"/>
      <c r="F28" s="77"/>
      <c r="G28" s="78"/>
      <c r="H28" s="73"/>
      <c r="I28" s="74"/>
      <c r="J28" s="73"/>
      <c r="K28" s="74"/>
      <c r="L28" s="73"/>
      <c r="M28" s="74"/>
      <c r="N28" s="73"/>
      <c r="O28" s="74"/>
      <c r="P28" s="75"/>
      <c r="Q28" s="73"/>
      <c r="R28" s="75"/>
      <c r="S28" s="73"/>
      <c r="T28" s="74"/>
      <c r="U28" s="73"/>
      <c r="V28" s="74"/>
      <c r="W28" s="73"/>
      <c r="X28" s="74"/>
      <c r="Y28" s="62"/>
      <c r="Z28" s="73"/>
      <c r="AA28" s="74"/>
      <c r="AB28" s="73"/>
      <c r="AC28" s="74"/>
      <c r="AD28" s="73"/>
      <c r="AE28" s="74"/>
      <c r="AF28" s="73"/>
      <c r="AG28" s="74"/>
      <c r="AH28" s="62"/>
      <c r="AI28" s="73"/>
      <c r="AJ28" s="74"/>
      <c r="AK28" s="73"/>
      <c r="AL28" s="74"/>
      <c r="AM28" s="73"/>
      <c r="AN28" s="74"/>
      <c r="AO28" s="73"/>
      <c r="AP28" s="74"/>
      <c r="AQ28" s="62"/>
      <c r="AR28" s="73"/>
      <c r="AS28" s="74"/>
      <c r="AT28" s="73"/>
      <c r="AU28" s="75"/>
      <c r="AV28" s="73"/>
      <c r="AW28" s="74"/>
      <c r="AX28" s="73"/>
      <c r="AY28" s="74"/>
      <c r="AZ28" s="81"/>
    </row>
    <row r="29" spans="1:53" s="53" customFormat="1">
      <c r="A29"/>
      <c r="B29"/>
      <c r="C29"/>
      <c r="D29"/>
      <c r="E29"/>
      <c r="F29"/>
      <c r="G29" s="78"/>
      <c r="H29" s="73"/>
      <c r="I29" s="74"/>
      <c r="J29" s="73"/>
      <c r="K29" s="74"/>
      <c r="L29" s="73"/>
      <c r="M29" s="74"/>
      <c r="N29" s="73"/>
      <c r="O29" s="74"/>
      <c r="P29" s="75"/>
      <c r="Q29" s="73"/>
      <c r="R29" s="75"/>
      <c r="S29" s="73"/>
      <c r="T29" s="74"/>
      <c r="U29" s="73"/>
      <c r="V29" s="74"/>
      <c r="W29" s="73"/>
      <c r="X29" s="74"/>
      <c r="Y29" s="62"/>
      <c r="Z29" s="73"/>
      <c r="AA29" s="74"/>
      <c r="AB29" s="73"/>
      <c r="AC29" s="74"/>
      <c r="AD29" s="73"/>
      <c r="AE29" s="74"/>
      <c r="AF29" s="73"/>
      <c r="AG29" s="74"/>
      <c r="AH29" s="62"/>
      <c r="AI29" s="73"/>
      <c r="AJ29" s="74"/>
      <c r="AK29" s="73"/>
      <c r="AL29" s="74"/>
      <c r="AM29" s="73"/>
      <c r="AN29" s="74"/>
      <c r="AO29" s="73"/>
      <c r="AP29" s="74"/>
      <c r="AQ29" s="62"/>
      <c r="AR29" s="73"/>
      <c r="AS29" s="74"/>
      <c r="AT29" s="73"/>
      <c r="AU29" s="75"/>
      <c r="AV29" s="73"/>
      <c r="AW29" s="74"/>
      <c r="AX29" s="73"/>
      <c r="AY29" s="74"/>
      <c r="AZ29" s="81"/>
    </row>
    <row r="30" spans="1:53" s="53" customFormat="1">
      <c r="A30"/>
      <c r="B30"/>
      <c r="C30"/>
      <c r="D30"/>
      <c r="E30"/>
      <c r="F30"/>
      <c r="G30" s="87" t="s">
        <v>18</v>
      </c>
      <c r="H30" s="88">
        <f>H9+H16+H21+H26</f>
        <v>-38.79999999999999</v>
      </c>
      <c r="I30" s="89">
        <f t="shared" ref="I30:O30" si="20">I9+I16+I21+I26</f>
        <v>-2</v>
      </c>
      <c r="J30" s="88">
        <f t="shared" si="20"/>
        <v>0.59999999999999987</v>
      </c>
      <c r="K30" s="89">
        <f t="shared" si="20"/>
        <v>0.69999999999999984</v>
      </c>
      <c r="L30" s="88">
        <f t="shared" si="20"/>
        <v>-10.9</v>
      </c>
      <c r="M30" s="89">
        <f t="shared" si="20"/>
        <v>-0.3</v>
      </c>
      <c r="N30" s="88">
        <f t="shared" si="20"/>
        <v>-49.099999999999994</v>
      </c>
      <c r="O30" s="89">
        <f t="shared" si="20"/>
        <v>-1.6</v>
      </c>
      <c r="P30" s="90"/>
      <c r="Q30" s="88">
        <f>Q9+Q16+Q21+Q26</f>
        <v>-2</v>
      </c>
      <c r="R30" s="89">
        <f t="shared" ref="R30:X30" si="21">R9+R16+R21+R26</f>
        <v>-2</v>
      </c>
      <c r="S30" s="88">
        <f t="shared" si="21"/>
        <v>1.2</v>
      </c>
      <c r="T30" s="89">
        <f t="shared" si="21"/>
        <v>0.69999999999999984</v>
      </c>
      <c r="U30" s="88">
        <f t="shared" si="21"/>
        <v>-0.3</v>
      </c>
      <c r="V30" s="89">
        <f t="shared" si="21"/>
        <v>-0.3</v>
      </c>
      <c r="W30" s="88">
        <f t="shared" si="21"/>
        <v>-1.1000000000000001</v>
      </c>
      <c r="X30" s="89">
        <f t="shared" si="21"/>
        <v>-1.6</v>
      </c>
      <c r="Y30" s="91"/>
      <c r="Z30" s="88">
        <f>Z9+Z16+Z21+Z26</f>
        <v>-1.7999999999999998</v>
      </c>
      <c r="AA30" s="89">
        <f t="shared" ref="AA30:AG30" si="22">AA9+AA16+AA21+AA26</f>
        <v>-1.7999999999999998</v>
      </c>
      <c r="AB30" s="88">
        <f t="shared" si="22"/>
        <v>0.49999999999999967</v>
      </c>
      <c r="AC30" s="89">
        <f t="shared" si="22"/>
        <v>0.69999999999999984</v>
      </c>
      <c r="AD30" s="88">
        <f t="shared" si="22"/>
        <v>-0.5</v>
      </c>
      <c r="AE30" s="89">
        <f t="shared" si="22"/>
        <v>-0.5</v>
      </c>
      <c r="AF30" s="88">
        <f t="shared" si="22"/>
        <v>-1.8</v>
      </c>
      <c r="AG30" s="89">
        <f t="shared" si="22"/>
        <v>-1.6</v>
      </c>
      <c r="AH30" s="91"/>
      <c r="AI30" s="88">
        <f>AI9+AI16+AI21+AI26</f>
        <v>-1.5999999999999999</v>
      </c>
      <c r="AJ30" s="89">
        <f t="shared" ref="AJ30:AP30" si="23">AJ9+AJ16+AJ21+AJ26</f>
        <v>-1.5999999999999999</v>
      </c>
      <c r="AK30" s="88">
        <f t="shared" si="23"/>
        <v>1.2</v>
      </c>
      <c r="AL30" s="89">
        <f t="shared" si="23"/>
        <v>0.79999999999999982</v>
      </c>
      <c r="AM30" s="88">
        <f t="shared" si="23"/>
        <v>-0.6</v>
      </c>
      <c r="AN30" s="89">
        <f t="shared" si="23"/>
        <v>-0.6</v>
      </c>
      <c r="AO30" s="88">
        <f t="shared" si="23"/>
        <v>-1</v>
      </c>
      <c r="AP30" s="89">
        <f t="shared" si="23"/>
        <v>-1.4</v>
      </c>
      <c r="AQ30" s="92"/>
      <c r="AR30" s="88">
        <f>AR9+AR16+AR21+AR26</f>
        <v>-1.5999999999999999</v>
      </c>
      <c r="AS30" s="89">
        <f t="shared" ref="AS30:AY30" si="24">AS9+AS16+AS21+AS26</f>
        <v>-1.5999999999999999</v>
      </c>
      <c r="AT30" s="88">
        <f t="shared" si="24"/>
        <v>0.49999999999999983</v>
      </c>
      <c r="AU30" s="89">
        <f t="shared" si="24"/>
        <v>0.79999999999999982</v>
      </c>
      <c r="AV30" s="88">
        <f t="shared" si="24"/>
        <v>-0.6</v>
      </c>
      <c r="AW30" s="89">
        <f t="shared" si="24"/>
        <v>-0.6</v>
      </c>
      <c r="AX30" s="88">
        <f t="shared" si="24"/>
        <v>-1.7000000000000002</v>
      </c>
      <c r="AY30" s="89">
        <f t="shared" si="24"/>
        <v>-1.4</v>
      </c>
      <c r="AZ30" s="81"/>
    </row>
    <row r="31" spans="1:53" s="53" customFormat="1">
      <c r="A31"/>
      <c r="B31"/>
      <c r="C31"/>
      <c r="D31"/>
      <c r="E31"/>
      <c r="F31"/>
      <c r="G31" s="87"/>
      <c r="H31" s="88"/>
      <c r="I31" s="89"/>
      <c r="J31" s="88"/>
      <c r="K31" s="89"/>
      <c r="L31" s="88"/>
      <c r="M31" s="89"/>
      <c r="N31" s="88"/>
      <c r="O31" s="89"/>
      <c r="P31" s="90"/>
      <c r="Q31" s="88"/>
      <c r="R31" s="89"/>
      <c r="S31" s="88"/>
      <c r="T31" s="89"/>
      <c r="U31" s="88"/>
      <c r="V31" s="89"/>
      <c r="W31" s="88"/>
      <c r="X31" s="89"/>
      <c r="Y31" s="91"/>
      <c r="Z31" s="88"/>
      <c r="AA31" s="89"/>
      <c r="AB31" s="88"/>
      <c r="AC31" s="89"/>
      <c r="AD31" s="88"/>
      <c r="AE31" s="89"/>
      <c r="AF31" s="88"/>
      <c r="AG31" s="89"/>
      <c r="AH31" s="91"/>
      <c r="AI31" s="88"/>
      <c r="AJ31" s="89"/>
      <c r="AK31" s="88"/>
      <c r="AL31" s="89"/>
      <c r="AM31" s="88"/>
      <c r="AN31" s="89"/>
      <c r="AO31" s="88"/>
      <c r="AP31" s="89"/>
      <c r="AQ31" s="92"/>
      <c r="AR31" s="88"/>
      <c r="AS31" s="89"/>
      <c r="AT31" s="88"/>
      <c r="AU31" s="89"/>
      <c r="AV31" s="88"/>
      <c r="AW31" s="89"/>
      <c r="AX31" s="88"/>
      <c r="AY31" s="89"/>
      <c r="AZ31" s="81"/>
    </row>
    <row r="32" spans="1:53" s="53" customFormat="1">
      <c r="A32"/>
      <c r="B32"/>
      <c r="C32"/>
      <c r="D32"/>
      <c r="E32"/>
      <c r="F32"/>
      <c r="G32" s="87" t="s">
        <v>29</v>
      </c>
      <c r="H32" s="88">
        <v>0</v>
      </c>
      <c r="I32" s="89">
        <v>0</v>
      </c>
      <c r="J32" s="88">
        <v>0</v>
      </c>
      <c r="K32" s="89">
        <v>0</v>
      </c>
      <c r="L32" s="88">
        <v>0</v>
      </c>
      <c r="M32" s="89">
        <v>0</v>
      </c>
      <c r="N32" s="88">
        <v>0</v>
      </c>
      <c r="O32" s="89">
        <v>0</v>
      </c>
      <c r="P32" s="90"/>
      <c r="Q32" s="88">
        <v>0</v>
      </c>
      <c r="R32" s="89">
        <v>0</v>
      </c>
      <c r="S32" s="88">
        <v>0</v>
      </c>
      <c r="T32" s="89">
        <v>0</v>
      </c>
      <c r="U32" s="88">
        <v>0</v>
      </c>
      <c r="V32" s="89">
        <v>0</v>
      </c>
      <c r="W32" s="88">
        <v>0</v>
      </c>
      <c r="X32" s="89">
        <v>0</v>
      </c>
      <c r="Y32" s="91"/>
      <c r="Z32" s="88">
        <v>0</v>
      </c>
      <c r="AA32" s="89">
        <v>0</v>
      </c>
      <c r="AB32" s="88">
        <v>0</v>
      </c>
      <c r="AC32" s="89">
        <v>0</v>
      </c>
      <c r="AD32" s="88">
        <v>0</v>
      </c>
      <c r="AE32" s="89">
        <v>0</v>
      </c>
      <c r="AF32" s="88">
        <v>0</v>
      </c>
      <c r="AG32" s="89">
        <v>0</v>
      </c>
      <c r="AH32" s="91"/>
      <c r="AI32" s="88">
        <v>0</v>
      </c>
      <c r="AJ32" s="89">
        <v>0</v>
      </c>
      <c r="AK32" s="88">
        <v>0</v>
      </c>
      <c r="AL32" s="89">
        <v>0</v>
      </c>
      <c r="AM32" s="88">
        <v>0</v>
      </c>
      <c r="AN32" s="89">
        <v>0</v>
      </c>
      <c r="AO32" s="88">
        <v>0</v>
      </c>
      <c r="AP32" s="89">
        <v>0</v>
      </c>
      <c r="AQ32" s="92"/>
      <c r="AR32" s="88">
        <v>0</v>
      </c>
      <c r="AS32" s="89">
        <v>0</v>
      </c>
      <c r="AT32" s="88">
        <v>0</v>
      </c>
      <c r="AU32" s="89">
        <v>0</v>
      </c>
      <c r="AV32" s="88">
        <v>0</v>
      </c>
      <c r="AW32" s="89">
        <v>0</v>
      </c>
      <c r="AX32" s="88">
        <v>0</v>
      </c>
      <c r="AY32" s="89">
        <v>0</v>
      </c>
      <c r="AZ32" s="81"/>
    </row>
    <row r="33" spans="1:52" s="53" customFormat="1">
      <c r="A33"/>
      <c r="B33"/>
      <c r="C33"/>
      <c r="D33"/>
      <c r="E33"/>
      <c r="F33"/>
      <c r="G33" s="87"/>
      <c r="H33" s="88"/>
      <c r="I33" s="89"/>
      <c r="J33" s="88"/>
      <c r="K33" s="89"/>
      <c r="L33" s="88"/>
      <c r="M33" s="89"/>
      <c r="N33" s="88"/>
      <c r="O33" s="89"/>
      <c r="P33" s="90"/>
      <c r="Q33" s="88"/>
      <c r="R33" s="90"/>
      <c r="S33" s="88"/>
      <c r="T33" s="89"/>
      <c r="U33" s="88"/>
      <c r="V33" s="89"/>
      <c r="W33" s="88"/>
      <c r="X33" s="89"/>
      <c r="Y33" s="91"/>
      <c r="Z33" s="88"/>
      <c r="AA33" s="89"/>
      <c r="AB33" s="88"/>
      <c r="AC33" s="89"/>
      <c r="AD33" s="88"/>
      <c r="AE33" s="89"/>
      <c r="AF33" s="88"/>
      <c r="AG33" s="89"/>
      <c r="AH33" s="91"/>
      <c r="AI33" s="88"/>
      <c r="AJ33" s="89"/>
      <c r="AK33" s="88"/>
      <c r="AL33" s="89"/>
      <c r="AM33" s="88"/>
      <c r="AN33" s="89"/>
      <c r="AO33" s="88"/>
      <c r="AP33" s="89"/>
      <c r="AQ33" s="92"/>
      <c r="AR33" s="88"/>
      <c r="AS33" s="89"/>
      <c r="AT33" s="88"/>
      <c r="AU33" s="90"/>
      <c r="AV33" s="88"/>
      <c r="AW33" s="89"/>
      <c r="AX33" s="88"/>
      <c r="AY33" s="89"/>
      <c r="AZ33" s="81"/>
    </row>
    <row r="34" spans="1:52" s="80" customFormat="1">
      <c r="A34"/>
      <c r="B34"/>
      <c r="C34"/>
      <c r="D34"/>
      <c r="E34"/>
      <c r="F34"/>
      <c r="G34" s="93" t="s">
        <v>19</v>
      </c>
      <c r="H34" s="94">
        <f>+H30-H32</f>
        <v>-38.79999999999999</v>
      </c>
      <c r="I34" s="95">
        <f t="shared" ref="I34:O34" si="25">+I30-I32</f>
        <v>-2</v>
      </c>
      <c r="J34" s="94">
        <f t="shared" si="25"/>
        <v>0.59999999999999987</v>
      </c>
      <c r="K34" s="95">
        <f t="shared" si="25"/>
        <v>0.69999999999999984</v>
      </c>
      <c r="L34" s="94">
        <f t="shared" si="25"/>
        <v>-10.9</v>
      </c>
      <c r="M34" s="95">
        <f t="shared" si="25"/>
        <v>-0.3</v>
      </c>
      <c r="N34" s="94">
        <f t="shared" si="25"/>
        <v>-49.099999999999994</v>
      </c>
      <c r="O34" s="95">
        <f t="shared" si="25"/>
        <v>-1.6</v>
      </c>
      <c r="P34" s="96"/>
      <c r="Q34" s="94">
        <f>+Q30-Q32</f>
        <v>-2</v>
      </c>
      <c r="R34" s="95">
        <f t="shared" ref="R34:X34" si="26">+R30-R32</f>
        <v>-2</v>
      </c>
      <c r="S34" s="94">
        <f t="shared" si="26"/>
        <v>1.2</v>
      </c>
      <c r="T34" s="95">
        <f t="shared" si="26"/>
        <v>0.69999999999999984</v>
      </c>
      <c r="U34" s="94">
        <f t="shared" si="26"/>
        <v>-0.3</v>
      </c>
      <c r="V34" s="95">
        <f t="shared" si="26"/>
        <v>-0.3</v>
      </c>
      <c r="W34" s="94">
        <f t="shared" si="26"/>
        <v>-1.1000000000000001</v>
      </c>
      <c r="X34" s="95">
        <f t="shared" si="26"/>
        <v>-1.6</v>
      </c>
      <c r="Y34" s="97"/>
      <c r="Z34" s="94">
        <f>+Z30-Z32</f>
        <v>-1.7999999999999998</v>
      </c>
      <c r="AA34" s="95">
        <f t="shared" ref="AA34:AG34" si="27">+AA30-AA32</f>
        <v>-1.7999999999999998</v>
      </c>
      <c r="AB34" s="94">
        <f t="shared" si="27"/>
        <v>0.49999999999999967</v>
      </c>
      <c r="AC34" s="95">
        <f t="shared" si="27"/>
        <v>0.69999999999999984</v>
      </c>
      <c r="AD34" s="94">
        <f t="shared" si="27"/>
        <v>-0.5</v>
      </c>
      <c r="AE34" s="95">
        <f t="shared" si="27"/>
        <v>-0.5</v>
      </c>
      <c r="AF34" s="94">
        <f t="shared" si="27"/>
        <v>-1.8</v>
      </c>
      <c r="AG34" s="95">
        <f t="shared" si="27"/>
        <v>-1.6</v>
      </c>
      <c r="AH34" s="97"/>
      <c r="AI34" s="94">
        <f>+AI30-AI32</f>
        <v>-1.5999999999999999</v>
      </c>
      <c r="AJ34" s="95">
        <f t="shared" ref="AJ34:AP34" si="28">+AJ30-AJ32</f>
        <v>-1.5999999999999999</v>
      </c>
      <c r="AK34" s="94">
        <f t="shared" si="28"/>
        <v>1.2</v>
      </c>
      <c r="AL34" s="95">
        <f t="shared" si="28"/>
        <v>0.79999999999999982</v>
      </c>
      <c r="AM34" s="94">
        <f t="shared" si="28"/>
        <v>-0.6</v>
      </c>
      <c r="AN34" s="95">
        <f t="shared" si="28"/>
        <v>-0.6</v>
      </c>
      <c r="AO34" s="94">
        <f t="shared" si="28"/>
        <v>-1</v>
      </c>
      <c r="AP34" s="95">
        <f t="shared" si="28"/>
        <v>-1.4</v>
      </c>
      <c r="AQ34" s="98"/>
      <c r="AR34" s="94">
        <f>+AR30-AR32</f>
        <v>-1.5999999999999999</v>
      </c>
      <c r="AS34" s="95">
        <f t="shared" ref="AS34:AY34" si="29">+AS30-AS32</f>
        <v>-1.5999999999999999</v>
      </c>
      <c r="AT34" s="94">
        <f t="shared" si="29"/>
        <v>0.49999999999999983</v>
      </c>
      <c r="AU34" s="95">
        <f t="shared" si="29"/>
        <v>0.79999999999999982</v>
      </c>
      <c r="AV34" s="94">
        <f t="shared" si="29"/>
        <v>-0.6</v>
      </c>
      <c r="AW34" s="95">
        <f t="shared" si="29"/>
        <v>-0.6</v>
      </c>
      <c r="AX34" s="94">
        <f t="shared" si="29"/>
        <v>-1.7000000000000002</v>
      </c>
      <c r="AY34" s="95">
        <f t="shared" si="29"/>
        <v>-1.4</v>
      </c>
      <c r="AZ34" s="81"/>
    </row>
    <row r="35" spans="1:52">
      <c r="F35"/>
      <c r="AR35"/>
      <c r="AS35"/>
      <c r="AT35"/>
      <c r="AU35"/>
      <c r="AV35"/>
      <c r="AW35"/>
      <c r="AX35"/>
      <c r="AY35"/>
    </row>
    <row r="36" spans="1:52">
      <c r="F36"/>
      <c r="AR36"/>
      <c r="AS36"/>
      <c r="AT36"/>
      <c r="AU36"/>
      <c r="AV36"/>
      <c r="AW36"/>
      <c r="AX36"/>
      <c r="AY36"/>
    </row>
    <row r="37" spans="1:52">
      <c r="F37"/>
      <c r="G37" s="77"/>
      <c r="AR37"/>
      <c r="AS37"/>
      <c r="AT37"/>
      <c r="AU37"/>
      <c r="AV37"/>
      <c r="AW37"/>
      <c r="AX37"/>
      <c r="AY37"/>
    </row>
    <row r="38" spans="1:52">
      <c r="F38"/>
      <c r="G38" s="179"/>
      <c r="I38" s="77"/>
      <c r="J38" s="77"/>
      <c r="K38" s="77"/>
      <c r="L38" s="77"/>
      <c r="M38" s="77"/>
      <c r="AR38"/>
      <c r="AS38"/>
      <c r="AT38"/>
      <c r="AU38"/>
      <c r="AV38"/>
      <c r="AW38"/>
      <c r="AX38"/>
      <c r="AY38"/>
    </row>
    <row r="39" spans="1:52">
      <c r="F39"/>
      <c r="AR39"/>
      <c r="AS39"/>
      <c r="AT39"/>
      <c r="AU39"/>
      <c r="AV39"/>
      <c r="AW39"/>
      <c r="AX39"/>
      <c r="AY39"/>
    </row>
    <row r="40" spans="1:52">
      <c r="F40"/>
      <c r="G40" s="179"/>
      <c r="J40" s="77"/>
      <c r="AR40"/>
      <c r="AS40"/>
      <c r="AT40"/>
      <c r="AU40"/>
      <c r="AV40"/>
      <c r="AW40"/>
      <c r="AX40"/>
      <c r="AY40"/>
    </row>
    <row r="41" spans="1:52">
      <c r="F41"/>
      <c r="AR41"/>
      <c r="AS41"/>
      <c r="AT41"/>
      <c r="AU41"/>
      <c r="AV41"/>
      <c r="AW41"/>
      <c r="AX41"/>
      <c r="AY41"/>
    </row>
    <row r="42" spans="1:52">
      <c r="F42"/>
      <c r="I42" s="77"/>
      <c r="J42" s="77"/>
      <c r="K42" s="77"/>
      <c r="L42" s="77"/>
      <c r="AR42"/>
      <c r="AS42"/>
      <c r="AT42"/>
      <c r="AU42"/>
      <c r="AV42"/>
      <c r="AW42"/>
      <c r="AX42"/>
      <c r="AY42"/>
    </row>
    <row r="43" spans="1:52">
      <c r="F43"/>
      <c r="AR43"/>
      <c r="AS43"/>
      <c r="AT43"/>
      <c r="AU43"/>
      <c r="AV43"/>
      <c r="AW43"/>
      <c r="AX43"/>
      <c r="AY43"/>
    </row>
    <row r="44" spans="1:52">
      <c r="F44"/>
      <c r="AR44"/>
      <c r="AS44"/>
      <c r="AT44"/>
      <c r="AU44"/>
      <c r="AV44"/>
      <c r="AW44"/>
      <c r="AX44"/>
      <c r="AY44"/>
    </row>
    <row r="45" spans="1:52">
      <c r="F45"/>
      <c r="AR45"/>
      <c r="AS45"/>
      <c r="AT45"/>
      <c r="AU45"/>
      <c r="AV45"/>
      <c r="AW45"/>
      <c r="AX45"/>
      <c r="AY45"/>
    </row>
    <row r="46" spans="1:52">
      <c r="F46"/>
      <c r="AR46"/>
      <c r="AS46"/>
      <c r="AT46"/>
      <c r="AU46"/>
      <c r="AV46"/>
      <c r="AW46"/>
      <c r="AX46"/>
      <c r="AY46"/>
    </row>
    <row r="47" spans="1:52">
      <c r="F47"/>
      <c r="AR47"/>
      <c r="AS47"/>
      <c r="AT47"/>
      <c r="AU47"/>
      <c r="AV47"/>
      <c r="AW47"/>
      <c r="AX47"/>
      <c r="AY47"/>
    </row>
    <row r="48" spans="1:52">
      <c r="F48"/>
      <c r="AR48"/>
      <c r="AS48"/>
      <c r="AT48"/>
      <c r="AU48"/>
      <c r="AV48"/>
      <c r="AW48"/>
      <c r="AX48"/>
      <c r="AY48"/>
    </row>
    <row r="49" spans="6:51">
      <c r="F49"/>
      <c r="AR49"/>
      <c r="AS49"/>
      <c r="AT49"/>
      <c r="AU49"/>
      <c r="AV49"/>
      <c r="AW49"/>
      <c r="AX49"/>
      <c r="AY49"/>
    </row>
    <row r="50" spans="6:51">
      <c r="F50"/>
      <c r="AR50"/>
      <c r="AS50"/>
      <c r="AT50"/>
      <c r="AU50"/>
      <c r="AV50"/>
      <c r="AW50"/>
      <c r="AX50"/>
      <c r="AY50"/>
    </row>
    <row r="51" spans="6:51">
      <c r="F51"/>
      <c r="AR51"/>
      <c r="AS51"/>
      <c r="AT51"/>
      <c r="AU51"/>
      <c r="AV51"/>
      <c r="AW51"/>
      <c r="AX51"/>
      <c r="AY51"/>
    </row>
    <row r="52" spans="6:51">
      <c r="F52"/>
      <c r="AR52"/>
      <c r="AS52"/>
      <c r="AT52"/>
      <c r="AU52"/>
      <c r="AV52"/>
      <c r="AW52"/>
      <c r="AX52"/>
      <c r="AY52"/>
    </row>
    <row r="53" spans="6:51">
      <c r="F53"/>
      <c r="AR53"/>
      <c r="AS53"/>
      <c r="AT53"/>
      <c r="AU53"/>
      <c r="AV53"/>
      <c r="AW53"/>
      <c r="AX53"/>
      <c r="AY53"/>
    </row>
    <row r="54" spans="6:51">
      <c r="F54"/>
      <c r="AR54"/>
      <c r="AS54"/>
      <c r="AT54"/>
      <c r="AU54"/>
      <c r="AV54"/>
      <c r="AW54"/>
      <c r="AX54"/>
      <c r="AY54"/>
    </row>
    <row r="55" spans="6:51">
      <c r="F55"/>
      <c r="AR55"/>
      <c r="AS55"/>
      <c r="AT55"/>
      <c r="AU55"/>
      <c r="AV55"/>
      <c r="AW55"/>
      <c r="AX55"/>
      <c r="AY55"/>
    </row>
    <row r="56" spans="6:51">
      <c r="F56"/>
      <c r="AR56"/>
      <c r="AS56"/>
      <c r="AT56"/>
      <c r="AU56"/>
      <c r="AV56"/>
      <c r="AW56"/>
      <c r="AX56"/>
      <c r="AY56"/>
    </row>
    <row r="57" spans="6:51">
      <c r="F57"/>
      <c r="AR57"/>
      <c r="AS57"/>
      <c r="AT57"/>
      <c r="AU57"/>
      <c r="AV57"/>
      <c r="AW57"/>
      <c r="AX57"/>
      <c r="AY57"/>
    </row>
    <row r="58" spans="6:51">
      <c r="F58"/>
      <c r="AR58"/>
      <c r="AS58"/>
      <c r="AT58"/>
      <c r="AU58"/>
      <c r="AV58"/>
      <c r="AW58"/>
      <c r="AX58"/>
      <c r="AY58"/>
    </row>
    <row r="59" spans="6:51">
      <c r="F59"/>
      <c r="AR59"/>
      <c r="AS59"/>
      <c r="AT59"/>
      <c r="AU59"/>
      <c r="AV59"/>
      <c r="AW59"/>
      <c r="AX59"/>
      <c r="AY59"/>
    </row>
    <row r="60" spans="6:51">
      <c r="F60"/>
      <c r="AR60"/>
      <c r="AS60"/>
      <c r="AT60"/>
      <c r="AU60"/>
      <c r="AV60"/>
      <c r="AW60"/>
      <c r="AX60"/>
      <c r="AY60"/>
    </row>
    <row r="61" spans="6:51">
      <c r="F61"/>
      <c r="AR61"/>
      <c r="AS61"/>
      <c r="AT61"/>
      <c r="AU61"/>
      <c r="AV61"/>
      <c r="AW61"/>
      <c r="AX61"/>
      <c r="AY61"/>
    </row>
    <row r="62" spans="6:51">
      <c r="F62"/>
      <c r="AR62"/>
      <c r="AS62"/>
      <c r="AT62"/>
      <c r="AU62"/>
      <c r="AV62"/>
      <c r="AW62"/>
      <c r="AX62"/>
      <c r="AY62"/>
    </row>
    <row r="63" spans="6:51">
      <c r="F63"/>
      <c r="AR63"/>
      <c r="AS63"/>
      <c r="AT63"/>
      <c r="AU63"/>
      <c r="AV63"/>
      <c r="AW63"/>
      <c r="AX63"/>
      <c r="AY63"/>
    </row>
    <row r="64" spans="6:51">
      <c r="F64"/>
      <c r="AR64"/>
      <c r="AS64"/>
      <c r="AT64"/>
      <c r="AU64"/>
      <c r="AV64"/>
      <c r="AW64"/>
      <c r="AX64"/>
      <c r="AY64"/>
    </row>
    <row r="65" spans="6:51">
      <c r="F65"/>
      <c r="AR65"/>
      <c r="AS65"/>
      <c r="AT65"/>
      <c r="AU65"/>
      <c r="AV65"/>
      <c r="AW65"/>
      <c r="AX65"/>
      <c r="AY65"/>
    </row>
    <row r="66" spans="6:51">
      <c r="F66"/>
      <c r="AR66"/>
      <c r="AS66"/>
      <c r="AT66"/>
      <c r="AU66"/>
      <c r="AV66"/>
      <c r="AW66"/>
      <c r="AX66"/>
      <c r="AY66"/>
    </row>
    <row r="67" spans="6:51">
      <c r="F67"/>
      <c r="AR67"/>
      <c r="AS67"/>
      <c r="AT67"/>
      <c r="AU67"/>
      <c r="AV67"/>
      <c r="AW67"/>
      <c r="AX67"/>
      <c r="AY67"/>
    </row>
    <row r="68" spans="6:51">
      <c r="F68"/>
      <c r="AR68"/>
      <c r="AS68"/>
      <c r="AT68"/>
      <c r="AU68"/>
      <c r="AV68"/>
      <c r="AW68"/>
      <c r="AX68"/>
      <c r="AY68"/>
    </row>
    <row r="69" spans="6:51">
      <c r="F69"/>
      <c r="AR69"/>
      <c r="AS69"/>
      <c r="AT69"/>
      <c r="AU69"/>
      <c r="AV69"/>
      <c r="AW69"/>
      <c r="AX69"/>
      <c r="AY69"/>
    </row>
    <row r="70" spans="6:51">
      <c r="F70"/>
      <c r="AR70"/>
      <c r="AS70"/>
      <c r="AT70"/>
      <c r="AU70"/>
      <c r="AV70"/>
      <c r="AW70"/>
      <c r="AX70"/>
      <c r="AY70"/>
    </row>
    <row r="71" spans="6:51">
      <c r="F71"/>
      <c r="AR71"/>
      <c r="AS71"/>
      <c r="AT71"/>
      <c r="AU71"/>
      <c r="AV71"/>
      <c r="AW71"/>
      <c r="AX71"/>
      <c r="AY71"/>
    </row>
    <row r="72" spans="6:51">
      <c r="F72"/>
      <c r="AR72"/>
      <c r="AS72"/>
      <c r="AT72"/>
      <c r="AU72"/>
      <c r="AV72"/>
      <c r="AW72"/>
      <c r="AX72"/>
      <c r="AY72"/>
    </row>
    <row r="73" spans="6:51">
      <c r="F73"/>
      <c r="AR73"/>
      <c r="AS73"/>
      <c r="AT73"/>
      <c r="AU73"/>
      <c r="AV73"/>
      <c r="AW73"/>
      <c r="AX73"/>
      <c r="AY73"/>
    </row>
    <row r="74" spans="6:51">
      <c r="F74"/>
      <c r="AR74"/>
      <c r="AS74"/>
      <c r="AT74"/>
      <c r="AU74"/>
      <c r="AV74"/>
      <c r="AW74"/>
      <c r="AX74"/>
      <c r="AY74"/>
    </row>
    <row r="75" spans="6:51">
      <c r="F75"/>
      <c r="AR75"/>
      <c r="AS75"/>
      <c r="AT75"/>
      <c r="AU75"/>
      <c r="AV75"/>
      <c r="AW75"/>
      <c r="AX75"/>
      <c r="AY75"/>
    </row>
    <row r="76" spans="6:51">
      <c r="F76"/>
      <c r="AR76"/>
      <c r="AS76"/>
      <c r="AT76"/>
      <c r="AU76"/>
      <c r="AV76"/>
      <c r="AW76"/>
      <c r="AX76"/>
      <c r="AY76"/>
    </row>
    <row r="77" spans="6:51">
      <c r="F77"/>
      <c r="AR77"/>
      <c r="AS77"/>
      <c r="AT77"/>
      <c r="AU77"/>
      <c r="AV77"/>
      <c r="AW77"/>
      <c r="AX77"/>
      <c r="AY77"/>
    </row>
    <row r="78" spans="6:51">
      <c r="F78"/>
      <c r="AR78"/>
      <c r="AS78"/>
      <c r="AT78"/>
      <c r="AU78"/>
      <c r="AV78"/>
      <c r="AW78"/>
      <c r="AX78"/>
      <c r="AY78"/>
    </row>
    <row r="79" spans="6:51">
      <c r="F79"/>
      <c r="AR79"/>
      <c r="AS79"/>
      <c r="AT79"/>
      <c r="AU79"/>
      <c r="AV79"/>
      <c r="AW79"/>
      <c r="AX79"/>
      <c r="AY79"/>
    </row>
    <row r="80" spans="6:51">
      <c r="F80"/>
      <c r="AR80"/>
      <c r="AS80"/>
      <c r="AT80"/>
      <c r="AU80"/>
      <c r="AV80"/>
      <c r="AW80"/>
      <c r="AX80"/>
      <c r="AY80"/>
    </row>
    <row r="81" spans="1:53">
      <c r="F81"/>
      <c r="AR81"/>
      <c r="AS81"/>
      <c r="AT81"/>
      <c r="AU81"/>
      <c r="AV81"/>
      <c r="AW81"/>
      <c r="AX81"/>
      <c r="AY81"/>
    </row>
    <row r="82" spans="1:53">
      <c r="F82"/>
      <c r="AR82"/>
      <c r="AS82"/>
      <c r="AT82"/>
      <c r="AU82"/>
      <c r="AV82"/>
      <c r="AW82"/>
      <c r="AX82"/>
      <c r="AY82"/>
    </row>
    <row r="83" spans="1:53">
      <c r="F83"/>
      <c r="AR83"/>
      <c r="AS83"/>
      <c r="AT83"/>
      <c r="AU83"/>
      <c r="AV83"/>
      <c r="AW83"/>
      <c r="AX83"/>
      <c r="AY83"/>
    </row>
    <row r="84" spans="1:53">
      <c r="F84"/>
      <c r="AR84"/>
      <c r="AS84"/>
      <c r="AT84"/>
      <c r="AU84"/>
      <c r="AV84"/>
      <c r="AW84"/>
      <c r="AX84"/>
      <c r="AY84"/>
    </row>
    <row r="85" spans="1:53">
      <c r="F85"/>
      <c r="AR85"/>
      <c r="AS85"/>
      <c r="AT85"/>
      <c r="AU85"/>
      <c r="AV85"/>
      <c r="AW85"/>
      <c r="AX85"/>
      <c r="AY85"/>
    </row>
    <row r="86" spans="1:53">
      <c r="F86"/>
      <c r="AR86"/>
      <c r="AS86"/>
      <c r="AT86"/>
      <c r="AU86"/>
      <c r="AV86"/>
      <c r="AW86"/>
      <c r="AX86"/>
      <c r="AY86"/>
    </row>
    <row r="87" spans="1:53">
      <c r="F87"/>
      <c r="AR87"/>
      <c r="AS87"/>
      <c r="AT87"/>
      <c r="AU87"/>
      <c r="AV87"/>
      <c r="AW87"/>
      <c r="AX87"/>
      <c r="AY87"/>
    </row>
    <row r="88" spans="1:53">
      <c r="A88" s="64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</row>
    <row r="89" spans="1:53">
      <c r="A89" s="64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</row>
    <row r="90" spans="1:53">
      <c r="A90" s="64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</row>
    <row r="91" spans="1:53">
      <c r="A91" s="64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</row>
    <row r="92" spans="1:53">
      <c r="A92" s="64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</row>
    <row r="93" spans="1:53">
      <c r="A93" s="64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</row>
    <row r="94" spans="1:53">
      <c r="A94" s="64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</row>
    <row r="95" spans="1:53">
      <c r="A95" s="64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</row>
    <row r="96" spans="1:53">
      <c r="A96" s="64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</row>
    <row r="97" spans="1:53">
      <c r="A97" s="64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</row>
    <row r="98" spans="1:53">
      <c r="A98" s="64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</row>
    <row r="99" spans="1:53">
      <c r="A99" s="64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</row>
    <row r="100" spans="1:53">
      <c r="A100" s="64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</row>
    <row r="101" spans="1:53">
      <c r="A101" s="64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</row>
    <row r="102" spans="1:53">
      <c r="A102" s="64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</row>
    <row r="103" spans="1:53">
      <c r="A103" s="64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</row>
    <row r="104" spans="1:53">
      <c r="A104" s="64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</row>
    <row r="105" spans="1:53">
      <c r="A105" s="64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</row>
    <row r="106" spans="1:53">
      <c r="A106" s="64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</row>
    <row r="107" spans="1:53">
      <c r="A107" s="64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</row>
    <row r="108" spans="1:53">
      <c r="A108" s="64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</row>
    <row r="109" spans="1:53">
      <c r="A109" s="64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</row>
    <row r="110" spans="1:53">
      <c r="A110" s="64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</row>
    <row r="111" spans="1:53">
      <c r="A111" s="64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</row>
    <row r="112" spans="1:53">
      <c r="A112" s="64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</row>
    <row r="113" spans="1:53">
      <c r="A113" s="64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</row>
    <row r="114" spans="1:53">
      <c r="A114" s="64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</row>
    <row r="115" spans="1:53">
      <c r="A115" s="64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</row>
    <row r="116" spans="1:53">
      <c r="A116" s="64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</row>
    <row r="117" spans="1:53">
      <c r="A117" s="64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</row>
    <row r="118" spans="1:53">
      <c r="A118" s="64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</row>
    <row r="119" spans="1:53">
      <c r="A119" s="64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</row>
    <row r="120" spans="1:53">
      <c r="A120" s="64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</row>
    <row r="121" spans="1:53">
      <c r="A121" s="64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</row>
  </sheetData>
  <sortState ref="A8:AY76">
    <sortCondition ref="G8:G76"/>
  </sortState>
  <mergeCells count="25">
    <mergeCell ref="H5:O5"/>
    <mergeCell ref="Q5:X5"/>
    <mergeCell ref="AK6:AL6"/>
    <mergeCell ref="AI5:AP5"/>
    <mergeCell ref="H6:I6"/>
    <mergeCell ref="J6:K6"/>
    <mergeCell ref="L6:M6"/>
    <mergeCell ref="N6:O6"/>
    <mergeCell ref="Q6:R6"/>
    <mergeCell ref="AO6:AP6"/>
    <mergeCell ref="AB6:AC6"/>
    <mergeCell ref="AD6:AE6"/>
    <mergeCell ref="AF6:AG6"/>
    <mergeCell ref="S6:T6"/>
    <mergeCell ref="U6:V6"/>
    <mergeCell ref="W6:X6"/>
    <mergeCell ref="Z6:AA6"/>
    <mergeCell ref="AM6:AN6"/>
    <mergeCell ref="Z5:AG5"/>
    <mergeCell ref="AI6:AJ6"/>
    <mergeCell ref="AR5:AY5"/>
    <mergeCell ref="AR6:AS6"/>
    <mergeCell ref="AT6:AU6"/>
    <mergeCell ref="AV6:AW6"/>
    <mergeCell ref="AX6:AY6"/>
  </mergeCells>
  <pageMargins left="0.38593749999999999" right="0.7" top="0.75" bottom="0.75" header="0.3" footer="0.3"/>
  <pageSetup paperSize="5" scale="65" fitToHeight="0" orientation="landscape" r:id="rId1"/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Measures </vt:lpstr>
      <vt:lpstr>By Source</vt:lpstr>
      <vt:lpstr>b</vt:lpstr>
      <vt:lpstr>GR by Source</vt:lpstr>
      <vt:lpstr>b!Print_Area</vt:lpstr>
      <vt:lpstr>'By Source'!Print_Area</vt:lpstr>
      <vt:lpstr>'GR by Source'!Print_Area</vt:lpstr>
      <vt:lpstr>'Measures '!Print_Area</vt:lpstr>
      <vt:lpstr>b!Print_Titles</vt:lpstr>
      <vt:lpstr>'By Source'!Print_Titles</vt:lpstr>
      <vt:lpstr>'GR by Source'!Print_Titles</vt:lpstr>
      <vt:lpstr>'Measures '!Print_Titles</vt:lpstr>
      <vt:lpstr>'By Source'!Print_Titles_MI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Melissa Hallaian</cp:lastModifiedBy>
  <cp:lastPrinted>2020-09-21T19:08:56Z</cp:lastPrinted>
  <dcterms:created xsi:type="dcterms:W3CDTF">1999-10-06T13:08:25Z</dcterms:created>
  <dcterms:modified xsi:type="dcterms:W3CDTF">2023-06-29T17:11:44Z</dcterms:modified>
</cp:coreProperties>
</file>