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ottM\Current Year Measures\"/>
    </mc:Choice>
  </mc:AlternateContent>
  <bookViews>
    <workbookView xWindow="-495" yWindow="195" windowWidth="15450" windowHeight="8190" tabRatio="604"/>
  </bookViews>
  <sheets>
    <sheet name="Measures " sheetId="8" r:id="rId1"/>
    <sheet name="By Source" sheetId="5" r:id="rId2"/>
    <sheet name="GR by Source" sheetId="7" r:id="rId3"/>
  </sheets>
  <definedNames>
    <definedName name="_xlnm._FilterDatabase" localSheetId="0" hidden="1">'Measures '!#REF!</definedName>
    <definedName name="_Key1" localSheetId="0" hidden="1">'Measures '!#REF!</definedName>
    <definedName name="_Key1" hidden="1">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0" hidden="1">'Measures '!#REF!</definedName>
    <definedName name="_Sort" hidden="1">#REF!</definedName>
    <definedName name="dsfgdsg" hidden="1">#REF!</definedName>
    <definedName name="OLE_LINK1" localSheetId="0">'Measures '!#REF!</definedName>
    <definedName name="_xlnm.Print_Area" localSheetId="1">'By Source'!$A$1:$O$211</definedName>
    <definedName name="_xlnm.Print_Area" localSheetId="2">'GR by Source'!$A$1:$P$102</definedName>
    <definedName name="_xlnm.Print_Area" localSheetId="0">'Measures '!$A$1:$O$171</definedName>
    <definedName name="_xlnm.Print_Titles" localSheetId="1">'By Source'!$1:$8</definedName>
    <definedName name="_xlnm.Print_Titles" localSheetId="2">'GR by Source'!$1:$8</definedName>
    <definedName name="_xlnm.Print_Titles" localSheetId="0">'Measures '!$1:$8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O80" i="7" l="1"/>
  <c r="N80" i="7"/>
  <c r="M80" i="7"/>
  <c r="L80" i="7"/>
  <c r="K80" i="7"/>
  <c r="J80" i="7"/>
  <c r="I80" i="7"/>
  <c r="H80" i="7"/>
  <c r="O133" i="8"/>
  <c r="N133" i="8"/>
  <c r="M133" i="8"/>
  <c r="L133" i="8"/>
  <c r="K133" i="8"/>
  <c r="J133" i="8"/>
  <c r="I133" i="8"/>
  <c r="H133" i="8"/>
  <c r="I179" i="5"/>
  <c r="J179" i="5"/>
  <c r="K179" i="5"/>
  <c r="L179" i="5"/>
  <c r="M179" i="5"/>
  <c r="N179" i="5"/>
  <c r="O179" i="5"/>
  <c r="H179" i="5"/>
  <c r="AY36" i="7" l="1"/>
  <c r="AX36" i="7"/>
  <c r="AP36" i="7"/>
  <c r="AO36" i="7"/>
  <c r="AG36" i="7"/>
  <c r="AF36" i="7"/>
  <c r="X36" i="7"/>
  <c r="W36" i="7"/>
  <c r="O36" i="7"/>
  <c r="N36" i="7"/>
  <c r="AY167" i="5" l="1"/>
  <c r="AX167" i="5"/>
  <c r="AW167" i="5"/>
  <c r="AV167" i="5"/>
  <c r="AU167" i="5"/>
  <c r="AT167" i="5"/>
  <c r="AS167" i="5"/>
  <c r="AR167" i="5"/>
  <c r="AP167" i="5"/>
  <c r="AO167" i="5"/>
  <c r="AN167" i="5"/>
  <c r="AM167" i="5"/>
  <c r="AL167" i="5"/>
  <c r="AK167" i="5"/>
  <c r="AJ167" i="5"/>
  <c r="AI167" i="5"/>
  <c r="AG167" i="5"/>
  <c r="AF167" i="5"/>
  <c r="AE167" i="5"/>
  <c r="AD167" i="5"/>
  <c r="AC167" i="5"/>
  <c r="AB167" i="5"/>
  <c r="AA167" i="5"/>
  <c r="Z167" i="5"/>
  <c r="X167" i="5"/>
  <c r="W167" i="5"/>
  <c r="V167" i="5"/>
  <c r="U167" i="5"/>
  <c r="T167" i="5"/>
  <c r="S167" i="5"/>
  <c r="R167" i="5"/>
  <c r="Q167" i="5"/>
  <c r="I167" i="5"/>
  <c r="J167" i="5"/>
  <c r="K167" i="5"/>
  <c r="L167" i="5"/>
  <c r="M167" i="5"/>
  <c r="N167" i="5"/>
  <c r="O167" i="5"/>
  <c r="H167" i="5"/>
  <c r="O58" i="5"/>
  <c r="N58" i="5"/>
  <c r="X58" i="5"/>
  <c r="W58" i="5"/>
  <c r="AG58" i="5"/>
  <c r="AF58" i="5"/>
  <c r="AP58" i="5"/>
  <c r="AO58" i="5"/>
  <c r="AY58" i="5"/>
  <c r="AX58" i="5"/>
  <c r="AY33" i="5"/>
  <c r="AX33" i="5"/>
  <c r="AP33" i="5"/>
  <c r="AP34" i="5" s="1"/>
  <c r="AO33" i="5"/>
  <c r="AG33" i="5"/>
  <c r="AG34" i="5" s="1"/>
  <c r="AF33" i="5"/>
  <c r="AF34" i="5" s="1"/>
  <c r="X33" i="5"/>
  <c r="W33" i="5"/>
  <c r="O33" i="5"/>
  <c r="O34" i="5"/>
  <c r="N33" i="5"/>
  <c r="N34" i="5" s="1"/>
  <c r="AY34" i="5"/>
  <c r="AX34" i="5"/>
  <c r="AW34" i="5"/>
  <c r="AV34" i="5"/>
  <c r="AU34" i="5"/>
  <c r="AT34" i="5"/>
  <c r="AS34" i="5"/>
  <c r="AR34" i="5"/>
  <c r="AO34" i="5"/>
  <c r="AN34" i="5"/>
  <c r="AM34" i="5"/>
  <c r="AL34" i="5"/>
  <c r="AK34" i="5"/>
  <c r="AJ34" i="5"/>
  <c r="AI34" i="5"/>
  <c r="AE34" i="5"/>
  <c r="AD34" i="5"/>
  <c r="AC34" i="5"/>
  <c r="AB34" i="5"/>
  <c r="AA34" i="5"/>
  <c r="Z34" i="5"/>
  <c r="X34" i="5"/>
  <c r="W34" i="5"/>
  <c r="V34" i="5"/>
  <c r="U34" i="5"/>
  <c r="T34" i="5"/>
  <c r="S34" i="5"/>
  <c r="R34" i="5"/>
  <c r="Q34" i="5"/>
  <c r="I34" i="5"/>
  <c r="J34" i="5"/>
  <c r="K34" i="5"/>
  <c r="L34" i="5"/>
  <c r="M34" i="5"/>
  <c r="H34" i="5"/>
  <c r="AW71" i="5" l="1"/>
  <c r="AV71" i="5"/>
  <c r="AU71" i="5"/>
  <c r="AT71" i="5"/>
  <c r="AS71" i="5"/>
  <c r="AR71" i="5"/>
  <c r="AN71" i="5"/>
  <c r="AM71" i="5"/>
  <c r="AL71" i="5"/>
  <c r="AK71" i="5"/>
  <c r="AJ71" i="5"/>
  <c r="AI71" i="5"/>
  <c r="AG71" i="5"/>
  <c r="AF71" i="5"/>
  <c r="AE71" i="5"/>
  <c r="AD71" i="5"/>
  <c r="AC71" i="5"/>
  <c r="AB71" i="5"/>
  <c r="AA71" i="5"/>
  <c r="Z71" i="5"/>
  <c r="X71" i="5"/>
  <c r="W71" i="5"/>
  <c r="V71" i="5"/>
  <c r="U71" i="5"/>
  <c r="T71" i="5"/>
  <c r="S71" i="5"/>
  <c r="R71" i="5"/>
  <c r="Q71" i="5"/>
  <c r="I71" i="5"/>
  <c r="J71" i="5"/>
  <c r="K71" i="5"/>
  <c r="L71" i="5"/>
  <c r="M71" i="5"/>
  <c r="N71" i="5"/>
  <c r="O71" i="5"/>
  <c r="H71" i="5"/>
  <c r="AY145" i="5"/>
  <c r="AX145" i="5"/>
  <c r="AP145" i="5"/>
  <c r="AO145" i="5"/>
  <c r="AG145" i="5"/>
  <c r="AF145" i="5"/>
  <c r="X145" i="5"/>
  <c r="W145" i="5"/>
  <c r="O145" i="5"/>
  <c r="N145" i="5"/>
  <c r="AY70" i="5"/>
  <c r="AY71" i="5" s="1"/>
  <c r="AX70" i="5"/>
  <c r="AX71" i="5" s="1"/>
  <c r="AP70" i="5"/>
  <c r="AP71" i="5" s="1"/>
  <c r="AO70" i="5"/>
  <c r="AO71" i="5" s="1"/>
  <c r="AG70" i="5"/>
  <c r="AF70" i="5"/>
  <c r="X70" i="5"/>
  <c r="W70" i="5"/>
  <c r="O70" i="5"/>
  <c r="N70" i="5"/>
  <c r="H66" i="5" l="1"/>
  <c r="H44" i="7"/>
  <c r="H15" i="7"/>
  <c r="AY63" i="7" l="1"/>
  <c r="AX63" i="7"/>
  <c r="AW63" i="7"/>
  <c r="AV63" i="7"/>
  <c r="AU63" i="7"/>
  <c r="AT63" i="7"/>
  <c r="AS63" i="7"/>
  <c r="AR63" i="7"/>
  <c r="AP63" i="7"/>
  <c r="AO63" i="7"/>
  <c r="AN63" i="7"/>
  <c r="AM63" i="7"/>
  <c r="AL63" i="7"/>
  <c r="AK63" i="7"/>
  <c r="AJ63" i="7"/>
  <c r="AI63" i="7"/>
  <c r="AG63" i="7"/>
  <c r="AF63" i="7"/>
  <c r="AE63" i="7"/>
  <c r="AD63" i="7"/>
  <c r="AC63" i="7"/>
  <c r="AB63" i="7"/>
  <c r="AA63" i="7"/>
  <c r="Z63" i="7"/>
  <c r="X63" i="7"/>
  <c r="W63" i="7"/>
  <c r="V63" i="7"/>
  <c r="U63" i="7"/>
  <c r="T63" i="7"/>
  <c r="S63" i="7"/>
  <c r="R63" i="7"/>
  <c r="Q63" i="7"/>
  <c r="I63" i="7"/>
  <c r="J63" i="7"/>
  <c r="K63" i="7"/>
  <c r="L63" i="7"/>
  <c r="M63" i="7"/>
  <c r="N63" i="7"/>
  <c r="O63" i="7"/>
  <c r="H63" i="7"/>
  <c r="H57" i="7" l="1"/>
  <c r="AY79" i="5"/>
  <c r="AX79" i="5"/>
  <c r="AW79" i="5"/>
  <c r="AV79" i="5"/>
  <c r="AU79" i="5"/>
  <c r="AT79" i="5"/>
  <c r="AS79" i="5"/>
  <c r="AR79" i="5"/>
  <c r="AP79" i="5"/>
  <c r="AO79" i="5"/>
  <c r="AN79" i="5"/>
  <c r="AM79" i="5"/>
  <c r="AL79" i="5"/>
  <c r="AK79" i="5"/>
  <c r="AJ79" i="5"/>
  <c r="AI79" i="5"/>
  <c r="AG79" i="5"/>
  <c r="AF79" i="5"/>
  <c r="AE79" i="5"/>
  <c r="AD79" i="5"/>
  <c r="AC79" i="5"/>
  <c r="AB79" i="5"/>
  <c r="AA79" i="5"/>
  <c r="Z79" i="5"/>
  <c r="X79" i="5"/>
  <c r="W79" i="5"/>
  <c r="V79" i="5"/>
  <c r="U79" i="5"/>
  <c r="T79" i="5"/>
  <c r="S79" i="5"/>
  <c r="R79" i="5"/>
  <c r="Q79" i="5"/>
  <c r="I79" i="5"/>
  <c r="J79" i="5"/>
  <c r="K79" i="5"/>
  <c r="L79" i="5"/>
  <c r="M79" i="5"/>
  <c r="N79" i="5"/>
  <c r="O79" i="5"/>
  <c r="H79" i="5"/>
  <c r="H83" i="5" s="1"/>
  <c r="I83" i="5"/>
  <c r="J83" i="5"/>
  <c r="K83" i="5"/>
  <c r="L83" i="5"/>
  <c r="M83" i="5"/>
  <c r="N83" i="5"/>
  <c r="O83" i="5"/>
  <c r="J121" i="8"/>
  <c r="J31" i="5"/>
  <c r="AW95" i="5"/>
  <c r="AV95" i="5"/>
  <c r="AS95" i="5"/>
  <c r="AR95" i="5"/>
  <c r="AP95" i="5"/>
  <c r="AO95" i="5"/>
  <c r="AN95" i="5"/>
  <c r="AM95" i="5"/>
  <c r="AL95" i="5"/>
  <c r="AK95" i="5"/>
  <c r="AJ95" i="5"/>
  <c r="AI95" i="5"/>
  <c r="AG95" i="5"/>
  <c r="AF95" i="5"/>
  <c r="AE95" i="5"/>
  <c r="AD95" i="5"/>
  <c r="AC95" i="5"/>
  <c r="AB95" i="5"/>
  <c r="AA95" i="5"/>
  <c r="Z95" i="5"/>
  <c r="X95" i="5"/>
  <c r="W95" i="5"/>
  <c r="V95" i="5"/>
  <c r="U95" i="5"/>
  <c r="T95" i="5"/>
  <c r="S95" i="5"/>
  <c r="R95" i="5"/>
  <c r="Q95" i="5"/>
  <c r="I95" i="5"/>
  <c r="J95" i="5"/>
  <c r="K95" i="5"/>
  <c r="L95" i="5"/>
  <c r="M95" i="5"/>
  <c r="N95" i="5"/>
  <c r="O95" i="5"/>
  <c r="H95" i="5"/>
  <c r="H121" i="8"/>
  <c r="AY25" i="7" l="1"/>
  <c r="AX25" i="7"/>
  <c r="AW25" i="7"/>
  <c r="AV25" i="7"/>
  <c r="AU25" i="7"/>
  <c r="AT25" i="7"/>
  <c r="AS25" i="7"/>
  <c r="AR25" i="7"/>
  <c r="AP25" i="7"/>
  <c r="AO25" i="7"/>
  <c r="AN25" i="7"/>
  <c r="AM25" i="7"/>
  <c r="AL25" i="7"/>
  <c r="AK25" i="7"/>
  <c r="AJ25" i="7"/>
  <c r="AI25" i="7"/>
  <c r="AG25" i="7"/>
  <c r="AF25" i="7"/>
  <c r="AE25" i="7"/>
  <c r="AD25" i="7"/>
  <c r="AC25" i="7"/>
  <c r="AB25" i="7"/>
  <c r="AA25" i="7"/>
  <c r="Z25" i="7"/>
  <c r="X25" i="7"/>
  <c r="W25" i="7"/>
  <c r="V25" i="7"/>
  <c r="U25" i="7"/>
  <c r="T25" i="7"/>
  <c r="S25" i="7"/>
  <c r="R25" i="7"/>
  <c r="Q25" i="7"/>
  <c r="I25" i="7"/>
  <c r="J25" i="7"/>
  <c r="K25" i="7"/>
  <c r="L25" i="7"/>
  <c r="M25" i="7"/>
  <c r="N25" i="7"/>
  <c r="O25" i="7"/>
  <c r="H25" i="7"/>
  <c r="AY121" i="8" l="1"/>
  <c r="AX121" i="8"/>
  <c r="AX125" i="8" s="1"/>
  <c r="AW121" i="8"/>
  <c r="AV121" i="8"/>
  <c r="AV125" i="8" s="1"/>
  <c r="AU121" i="8"/>
  <c r="AU125" i="8" s="1"/>
  <c r="AT121" i="8"/>
  <c r="AT125" i="8" s="1"/>
  <c r="AS121" i="8"/>
  <c r="AS125" i="8" s="1"/>
  <c r="AR121" i="8"/>
  <c r="AR125" i="8" s="1"/>
  <c r="AP121" i="8"/>
  <c r="AO121" i="8"/>
  <c r="AO125" i="8" s="1"/>
  <c r="AN121" i="8"/>
  <c r="AM121" i="8"/>
  <c r="AM125" i="8" s="1"/>
  <c r="AL121" i="8"/>
  <c r="AL125" i="8" s="1"/>
  <c r="AK121" i="8"/>
  <c r="AK125" i="8" s="1"/>
  <c r="AJ121" i="8"/>
  <c r="AI121" i="8"/>
  <c r="AI125" i="8" s="1"/>
  <c r="AG121" i="8"/>
  <c r="AF121" i="8"/>
  <c r="AF125" i="8" s="1"/>
  <c r="AE121" i="8"/>
  <c r="AD121" i="8"/>
  <c r="AD125" i="8" s="1"/>
  <c r="AC121" i="8"/>
  <c r="AC125" i="8" s="1"/>
  <c r="AB121" i="8"/>
  <c r="AB125" i="8" s="1"/>
  <c r="AA121" i="8"/>
  <c r="AA125" i="8" s="1"/>
  <c r="Z121" i="8"/>
  <c r="Z125" i="8" s="1"/>
  <c r="X121" i="8"/>
  <c r="X125" i="8" s="1"/>
  <c r="W121" i="8"/>
  <c r="W125" i="8" s="1"/>
  <c r="V121" i="8"/>
  <c r="U121" i="8"/>
  <c r="U125" i="8" s="1"/>
  <c r="T121" i="8"/>
  <c r="T125" i="8" s="1"/>
  <c r="S121" i="8"/>
  <c r="S125" i="8" s="1"/>
  <c r="R121" i="8"/>
  <c r="R125" i="8" s="1"/>
  <c r="Q121" i="8"/>
  <c r="Q125" i="8" s="1"/>
  <c r="I121" i="8"/>
  <c r="I125" i="8" s="1"/>
  <c r="K121" i="8"/>
  <c r="K125" i="8" s="1"/>
  <c r="L121" i="8"/>
  <c r="L125" i="8" s="1"/>
  <c r="M121" i="8"/>
  <c r="M125" i="8" s="1"/>
  <c r="N121" i="8"/>
  <c r="N125" i="8" s="1"/>
  <c r="O121" i="8"/>
  <c r="O125" i="8" s="1"/>
  <c r="H125" i="8"/>
  <c r="AY125" i="8"/>
  <c r="AW125" i="8"/>
  <c r="AP125" i="8"/>
  <c r="AN125" i="8"/>
  <c r="AJ125" i="8"/>
  <c r="AG125" i="8"/>
  <c r="AE125" i="8"/>
  <c r="V125" i="8"/>
  <c r="J125" i="8"/>
  <c r="AY164" i="5"/>
  <c r="AX164" i="5"/>
  <c r="AW164" i="5"/>
  <c r="AV164" i="5"/>
  <c r="AU164" i="5"/>
  <c r="AT164" i="5"/>
  <c r="AS164" i="5"/>
  <c r="AR164" i="5"/>
  <c r="AP164" i="5"/>
  <c r="AO164" i="5"/>
  <c r="AN164" i="5"/>
  <c r="AM164" i="5"/>
  <c r="AL164" i="5"/>
  <c r="AK164" i="5"/>
  <c r="AJ164" i="5"/>
  <c r="AI164" i="5"/>
  <c r="AG164" i="5"/>
  <c r="AF164" i="5"/>
  <c r="AE164" i="5"/>
  <c r="AD164" i="5"/>
  <c r="AC164" i="5"/>
  <c r="AB164" i="5"/>
  <c r="AA164" i="5"/>
  <c r="Z164" i="5"/>
  <c r="X164" i="5"/>
  <c r="W164" i="5"/>
  <c r="V164" i="5"/>
  <c r="U164" i="5"/>
  <c r="T164" i="5"/>
  <c r="S164" i="5"/>
  <c r="R164" i="5"/>
  <c r="Q164" i="5"/>
  <c r="O164" i="5"/>
  <c r="N164" i="5"/>
  <c r="M164" i="5"/>
  <c r="L164" i="5"/>
  <c r="K164" i="5"/>
  <c r="J164" i="5"/>
  <c r="I164" i="5"/>
  <c r="H164" i="5"/>
  <c r="AY160" i="5"/>
  <c r="AX160" i="5"/>
  <c r="AW160" i="5"/>
  <c r="AV160" i="5"/>
  <c r="AU160" i="5"/>
  <c r="AT160" i="5"/>
  <c r="AS160" i="5"/>
  <c r="AR160" i="5"/>
  <c r="AP160" i="5"/>
  <c r="AO160" i="5"/>
  <c r="AN160" i="5"/>
  <c r="AM160" i="5"/>
  <c r="AL160" i="5"/>
  <c r="AK160" i="5"/>
  <c r="AJ160" i="5"/>
  <c r="AI160" i="5"/>
  <c r="AG160" i="5"/>
  <c r="AF160" i="5"/>
  <c r="AE160" i="5"/>
  <c r="AD160" i="5"/>
  <c r="AC160" i="5"/>
  <c r="AB160" i="5"/>
  <c r="AA160" i="5"/>
  <c r="Z160" i="5"/>
  <c r="X160" i="5"/>
  <c r="W160" i="5"/>
  <c r="V160" i="5"/>
  <c r="U160" i="5"/>
  <c r="T160" i="5"/>
  <c r="S160" i="5"/>
  <c r="R160" i="5"/>
  <c r="Q160" i="5"/>
  <c r="O160" i="5"/>
  <c r="N160" i="5"/>
  <c r="M160" i="5"/>
  <c r="L160" i="5"/>
  <c r="K160" i="5"/>
  <c r="J160" i="5"/>
  <c r="I160" i="5"/>
  <c r="H160" i="5"/>
  <c r="AY156" i="5"/>
  <c r="AX156" i="5"/>
  <c r="AW156" i="5"/>
  <c r="AV156" i="5"/>
  <c r="AU156" i="5"/>
  <c r="AT156" i="5"/>
  <c r="AS156" i="5"/>
  <c r="AR156" i="5"/>
  <c r="AP156" i="5"/>
  <c r="AO156" i="5"/>
  <c r="AN156" i="5"/>
  <c r="AM156" i="5"/>
  <c r="AL156" i="5"/>
  <c r="AK156" i="5"/>
  <c r="AJ156" i="5"/>
  <c r="AI156" i="5"/>
  <c r="AG156" i="5"/>
  <c r="AF156" i="5"/>
  <c r="AE156" i="5"/>
  <c r="AD156" i="5"/>
  <c r="AC156" i="5"/>
  <c r="AB156" i="5"/>
  <c r="AA156" i="5"/>
  <c r="Z156" i="5"/>
  <c r="X156" i="5"/>
  <c r="W156" i="5"/>
  <c r="V156" i="5"/>
  <c r="U156" i="5"/>
  <c r="T156" i="5"/>
  <c r="S156" i="5"/>
  <c r="R156" i="5"/>
  <c r="Q156" i="5"/>
  <c r="I156" i="5"/>
  <c r="J156" i="5"/>
  <c r="K156" i="5"/>
  <c r="L156" i="5"/>
  <c r="M156" i="5"/>
  <c r="N156" i="5"/>
  <c r="O156" i="5"/>
  <c r="H156" i="5"/>
  <c r="AY151" i="5"/>
  <c r="AX151" i="5"/>
  <c r="AW151" i="5"/>
  <c r="AV151" i="5"/>
  <c r="AU151" i="5"/>
  <c r="AT151" i="5"/>
  <c r="AS151" i="5"/>
  <c r="AR151" i="5"/>
  <c r="AP151" i="5"/>
  <c r="AO151" i="5"/>
  <c r="AN151" i="5"/>
  <c r="AM151" i="5"/>
  <c r="AL151" i="5"/>
  <c r="AK151" i="5"/>
  <c r="AJ151" i="5"/>
  <c r="AI151" i="5"/>
  <c r="AG151" i="5"/>
  <c r="AF151" i="5"/>
  <c r="AE151" i="5"/>
  <c r="AD151" i="5"/>
  <c r="AC151" i="5"/>
  <c r="AB151" i="5"/>
  <c r="AA151" i="5"/>
  <c r="Z151" i="5"/>
  <c r="X151" i="5"/>
  <c r="W151" i="5"/>
  <c r="V151" i="5"/>
  <c r="U151" i="5"/>
  <c r="T151" i="5"/>
  <c r="S151" i="5"/>
  <c r="R151" i="5"/>
  <c r="Q151" i="5"/>
  <c r="O151" i="5"/>
  <c r="N151" i="5"/>
  <c r="M151" i="5"/>
  <c r="L151" i="5"/>
  <c r="K151" i="5"/>
  <c r="J151" i="5"/>
  <c r="I151" i="5"/>
  <c r="H151" i="5"/>
  <c r="AY132" i="5"/>
  <c r="AX132" i="5"/>
  <c r="AW132" i="5"/>
  <c r="AV132" i="5"/>
  <c r="AU132" i="5"/>
  <c r="AT132" i="5"/>
  <c r="AS132" i="5"/>
  <c r="AR132" i="5"/>
  <c r="AP132" i="5"/>
  <c r="AO132" i="5"/>
  <c r="AN132" i="5"/>
  <c r="AM132" i="5"/>
  <c r="AL132" i="5"/>
  <c r="AK132" i="5"/>
  <c r="AJ132" i="5"/>
  <c r="AI132" i="5"/>
  <c r="AG132" i="5"/>
  <c r="AF132" i="5"/>
  <c r="AE132" i="5"/>
  <c r="AD132" i="5"/>
  <c r="AC132" i="5"/>
  <c r="AB132" i="5"/>
  <c r="AA132" i="5"/>
  <c r="Z132" i="5"/>
  <c r="X132" i="5"/>
  <c r="W132" i="5"/>
  <c r="V132" i="5"/>
  <c r="U132" i="5"/>
  <c r="T132" i="5"/>
  <c r="S132" i="5"/>
  <c r="R132" i="5"/>
  <c r="Q132" i="5"/>
  <c r="O132" i="5"/>
  <c r="N132" i="5"/>
  <c r="M132" i="5"/>
  <c r="L132" i="5"/>
  <c r="K132" i="5"/>
  <c r="J132" i="5"/>
  <c r="I132" i="5"/>
  <c r="H132" i="5"/>
  <c r="AT128" i="5"/>
  <c r="AW128" i="5"/>
  <c r="AV128" i="5"/>
  <c r="AU128" i="5"/>
  <c r="AS128" i="5"/>
  <c r="AR128" i="5"/>
  <c r="AN128" i="5"/>
  <c r="AM128" i="5"/>
  <c r="AL128" i="5"/>
  <c r="AK128" i="5"/>
  <c r="AJ128" i="5"/>
  <c r="AI128" i="5"/>
  <c r="AE128" i="5"/>
  <c r="AD128" i="5"/>
  <c r="AC128" i="5"/>
  <c r="AB128" i="5"/>
  <c r="AA128" i="5"/>
  <c r="Z128" i="5"/>
  <c r="V128" i="5"/>
  <c r="U128" i="5"/>
  <c r="T128" i="5"/>
  <c r="S128" i="5"/>
  <c r="R128" i="5"/>
  <c r="Q128" i="5"/>
  <c r="I128" i="5"/>
  <c r="J128" i="5"/>
  <c r="K128" i="5"/>
  <c r="L128" i="5"/>
  <c r="M128" i="5"/>
  <c r="H128" i="5"/>
  <c r="AY147" i="5"/>
  <c r="AX147" i="5"/>
  <c r="AW147" i="5"/>
  <c r="AV147" i="5"/>
  <c r="AU147" i="5"/>
  <c r="AT147" i="5"/>
  <c r="AS147" i="5"/>
  <c r="AR147" i="5"/>
  <c r="AP147" i="5"/>
  <c r="AO147" i="5"/>
  <c r="AN147" i="5"/>
  <c r="AM147" i="5"/>
  <c r="AL147" i="5"/>
  <c r="AK147" i="5"/>
  <c r="AJ147" i="5"/>
  <c r="AI147" i="5"/>
  <c r="AG147" i="5"/>
  <c r="AF147" i="5"/>
  <c r="AE147" i="5"/>
  <c r="AD147" i="5"/>
  <c r="AC147" i="5"/>
  <c r="AB147" i="5"/>
  <c r="AA147" i="5"/>
  <c r="Z147" i="5"/>
  <c r="X147" i="5"/>
  <c r="W147" i="5"/>
  <c r="V147" i="5"/>
  <c r="U147" i="5"/>
  <c r="T147" i="5"/>
  <c r="S147" i="5"/>
  <c r="R147" i="5"/>
  <c r="Q147" i="5"/>
  <c r="O147" i="5"/>
  <c r="N147" i="5"/>
  <c r="M147" i="5"/>
  <c r="L147" i="5"/>
  <c r="K147" i="5"/>
  <c r="J147" i="5"/>
  <c r="I147" i="5"/>
  <c r="H147" i="5"/>
  <c r="AW101" i="5"/>
  <c r="AV101" i="5"/>
  <c r="AU101" i="5"/>
  <c r="AT101" i="5"/>
  <c r="AS101" i="5"/>
  <c r="AR101" i="5"/>
  <c r="AN101" i="5"/>
  <c r="AM101" i="5"/>
  <c r="AL101" i="5"/>
  <c r="AK101" i="5"/>
  <c r="AJ101" i="5"/>
  <c r="AI101" i="5"/>
  <c r="AE101" i="5"/>
  <c r="AD101" i="5"/>
  <c r="AC101" i="5"/>
  <c r="AB101" i="5"/>
  <c r="AA101" i="5"/>
  <c r="Z101" i="5"/>
  <c r="V101" i="5"/>
  <c r="U101" i="5"/>
  <c r="T101" i="5"/>
  <c r="S101" i="5"/>
  <c r="R101" i="5"/>
  <c r="Q101" i="5"/>
  <c r="I101" i="5"/>
  <c r="J101" i="5"/>
  <c r="K101" i="5"/>
  <c r="L101" i="5"/>
  <c r="M101" i="5"/>
  <c r="H101" i="5"/>
  <c r="AY91" i="5"/>
  <c r="AX91" i="5"/>
  <c r="AW91" i="5"/>
  <c r="AV91" i="5"/>
  <c r="AU91" i="5"/>
  <c r="AT91" i="5"/>
  <c r="AS91" i="5"/>
  <c r="AR91" i="5"/>
  <c r="AP91" i="5"/>
  <c r="AO91" i="5"/>
  <c r="AN91" i="5"/>
  <c r="AM91" i="5"/>
  <c r="AL91" i="5"/>
  <c r="AK91" i="5"/>
  <c r="AJ91" i="5"/>
  <c r="AI91" i="5"/>
  <c r="AG91" i="5"/>
  <c r="AF91" i="5"/>
  <c r="AE91" i="5"/>
  <c r="AD91" i="5"/>
  <c r="AC91" i="5"/>
  <c r="AB91" i="5"/>
  <c r="AA91" i="5"/>
  <c r="Z91" i="5"/>
  <c r="X91" i="5"/>
  <c r="W91" i="5"/>
  <c r="V91" i="5"/>
  <c r="U91" i="5"/>
  <c r="T91" i="5"/>
  <c r="S91" i="5"/>
  <c r="R91" i="5"/>
  <c r="Q91" i="5"/>
  <c r="I91" i="5"/>
  <c r="J91" i="5"/>
  <c r="K91" i="5"/>
  <c r="L91" i="5"/>
  <c r="M91" i="5"/>
  <c r="N91" i="5"/>
  <c r="O91" i="5"/>
  <c r="H91" i="5"/>
  <c r="AY83" i="5"/>
  <c r="AX83" i="5"/>
  <c r="AW83" i="5"/>
  <c r="AV83" i="5"/>
  <c r="AU83" i="5"/>
  <c r="AT83" i="5"/>
  <c r="AS83" i="5"/>
  <c r="AR83" i="5"/>
  <c r="AP83" i="5"/>
  <c r="AO83" i="5"/>
  <c r="AN83" i="5"/>
  <c r="AM83" i="5"/>
  <c r="AL83" i="5"/>
  <c r="AK83" i="5"/>
  <c r="AJ83" i="5"/>
  <c r="AI83" i="5"/>
  <c r="AG83" i="5"/>
  <c r="AF83" i="5"/>
  <c r="AE83" i="5"/>
  <c r="AD83" i="5"/>
  <c r="AC83" i="5"/>
  <c r="AB83" i="5"/>
  <c r="AA83" i="5"/>
  <c r="Z83" i="5"/>
  <c r="X83" i="5"/>
  <c r="W83" i="5"/>
  <c r="V83" i="5"/>
  <c r="U83" i="5"/>
  <c r="T83" i="5"/>
  <c r="S83" i="5"/>
  <c r="R83" i="5"/>
  <c r="Q83" i="5"/>
  <c r="AW66" i="5"/>
  <c r="AV66" i="5"/>
  <c r="AU66" i="5"/>
  <c r="AT66" i="5"/>
  <c r="AS66" i="5"/>
  <c r="AR66" i="5"/>
  <c r="AN66" i="5"/>
  <c r="AM66" i="5"/>
  <c r="AL66" i="5"/>
  <c r="AK66" i="5"/>
  <c r="AJ66" i="5"/>
  <c r="AI66" i="5"/>
  <c r="AE66" i="5"/>
  <c r="AD66" i="5"/>
  <c r="AC66" i="5"/>
  <c r="AB66" i="5"/>
  <c r="AA66" i="5"/>
  <c r="Z66" i="5"/>
  <c r="V66" i="5"/>
  <c r="U66" i="5"/>
  <c r="T66" i="5"/>
  <c r="S66" i="5"/>
  <c r="R66" i="5"/>
  <c r="Q66" i="5"/>
  <c r="M66" i="5"/>
  <c r="L66" i="5"/>
  <c r="K66" i="5"/>
  <c r="J66" i="5"/>
  <c r="I66" i="5"/>
  <c r="AY53" i="5"/>
  <c r="AX53" i="5"/>
  <c r="AW53" i="5"/>
  <c r="AV53" i="5"/>
  <c r="AU53" i="5"/>
  <c r="AT53" i="5"/>
  <c r="AS53" i="5"/>
  <c r="AR53" i="5"/>
  <c r="AP53" i="5"/>
  <c r="AO53" i="5"/>
  <c r="AN53" i="5"/>
  <c r="AM53" i="5"/>
  <c r="AL53" i="5"/>
  <c r="AK53" i="5"/>
  <c r="AJ53" i="5"/>
  <c r="AI53" i="5"/>
  <c r="AG53" i="5"/>
  <c r="AF53" i="5"/>
  <c r="AE53" i="5"/>
  <c r="AD53" i="5"/>
  <c r="AC53" i="5"/>
  <c r="AB53" i="5"/>
  <c r="AA53" i="5"/>
  <c r="Z53" i="5"/>
  <c r="X53" i="5"/>
  <c r="W53" i="5"/>
  <c r="V53" i="5"/>
  <c r="U53" i="5"/>
  <c r="T53" i="5"/>
  <c r="S53" i="5"/>
  <c r="R53" i="5"/>
  <c r="Q53" i="5"/>
  <c r="O53" i="5"/>
  <c r="N53" i="5"/>
  <c r="M53" i="5"/>
  <c r="L53" i="5"/>
  <c r="K53" i="5"/>
  <c r="J53" i="5"/>
  <c r="I53" i="5"/>
  <c r="H53" i="5"/>
  <c r="H47" i="5"/>
  <c r="AG47" i="5"/>
  <c r="AF47" i="5"/>
  <c r="AE47" i="5"/>
  <c r="AD47" i="5"/>
  <c r="AC47" i="5"/>
  <c r="AB47" i="5"/>
  <c r="AA47" i="5"/>
  <c r="Z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AY37" i="5"/>
  <c r="AY47" i="5" s="1"/>
  <c r="AX37" i="5"/>
  <c r="AX47" i="5" s="1"/>
  <c r="AW37" i="5"/>
  <c r="AW47" i="5" s="1"/>
  <c r="AV37" i="5"/>
  <c r="AV47" i="5" s="1"/>
  <c r="AU37" i="5"/>
  <c r="AU47" i="5" s="1"/>
  <c r="AT37" i="5"/>
  <c r="AT47" i="5" s="1"/>
  <c r="AS37" i="5"/>
  <c r="AS47" i="5" s="1"/>
  <c r="AR37" i="5"/>
  <c r="AR47" i="5" s="1"/>
  <c r="AP37" i="5"/>
  <c r="AP47" i="5" s="1"/>
  <c r="AO37" i="5"/>
  <c r="AO47" i="5" s="1"/>
  <c r="AN37" i="5"/>
  <c r="AN47" i="5" s="1"/>
  <c r="AM37" i="5"/>
  <c r="AM47" i="5" s="1"/>
  <c r="AL37" i="5"/>
  <c r="AL47" i="5" s="1"/>
  <c r="AK37" i="5"/>
  <c r="AK47" i="5" s="1"/>
  <c r="AJ37" i="5"/>
  <c r="AJ47" i="5" s="1"/>
  <c r="AI37" i="5"/>
  <c r="AI47" i="5" s="1"/>
  <c r="AG37" i="5"/>
  <c r="AF37" i="5"/>
  <c r="AE37" i="5"/>
  <c r="AD37" i="5"/>
  <c r="AC37" i="5"/>
  <c r="AB37" i="5"/>
  <c r="AA37" i="5"/>
  <c r="Z37" i="5"/>
  <c r="X37" i="5"/>
  <c r="W37" i="5"/>
  <c r="V37" i="5"/>
  <c r="U37" i="5"/>
  <c r="T37" i="5"/>
  <c r="S37" i="5"/>
  <c r="R37" i="5"/>
  <c r="Q37" i="5"/>
  <c r="O37" i="5"/>
  <c r="N37" i="5"/>
  <c r="M37" i="5"/>
  <c r="L37" i="5"/>
  <c r="K37" i="5"/>
  <c r="J37" i="5"/>
  <c r="I37" i="5"/>
  <c r="H37" i="5"/>
  <c r="AY57" i="7"/>
  <c r="AX57" i="7"/>
  <c r="AW57" i="7"/>
  <c r="AV57" i="7"/>
  <c r="AU57" i="7"/>
  <c r="AT57" i="7"/>
  <c r="AS57" i="7"/>
  <c r="AR57" i="7"/>
  <c r="AP57" i="7"/>
  <c r="AO57" i="7"/>
  <c r="AN57" i="7"/>
  <c r="AM57" i="7"/>
  <c r="AL57" i="7"/>
  <c r="AK57" i="7"/>
  <c r="AJ57" i="7"/>
  <c r="AI57" i="7"/>
  <c r="AG57" i="7"/>
  <c r="AF57" i="7"/>
  <c r="AE57" i="7"/>
  <c r="AD57" i="7"/>
  <c r="AC57" i="7"/>
  <c r="AB57" i="7"/>
  <c r="AA57" i="7"/>
  <c r="Z57" i="7"/>
  <c r="X57" i="7"/>
  <c r="W57" i="7"/>
  <c r="V57" i="7"/>
  <c r="U57" i="7"/>
  <c r="T57" i="7"/>
  <c r="S57" i="7"/>
  <c r="R57" i="7"/>
  <c r="Q57" i="7"/>
  <c r="I57" i="7"/>
  <c r="J57" i="7"/>
  <c r="K57" i="7"/>
  <c r="L57" i="7"/>
  <c r="M57" i="7"/>
  <c r="N57" i="7"/>
  <c r="O57" i="7"/>
  <c r="AW44" i="7"/>
  <c r="AV44" i="7"/>
  <c r="AU44" i="7"/>
  <c r="AT44" i="7"/>
  <c r="AS44" i="7"/>
  <c r="AR44" i="7"/>
  <c r="AN44" i="7"/>
  <c r="AM44" i="7"/>
  <c r="AL44" i="7"/>
  <c r="AK44" i="7"/>
  <c r="AJ44" i="7"/>
  <c r="AI44" i="7"/>
  <c r="AE44" i="7"/>
  <c r="AD44" i="7"/>
  <c r="AC44" i="7"/>
  <c r="AB44" i="7"/>
  <c r="AA44" i="7"/>
  <c r="Z44" i="7"/>
  <c r="V44" i="7"/>
  <c r="U44" i="7"/>
  <c r="T44" i="7"/>
  <c r="S44" i="7"/>
  <c r="R44" i="7"/>
  <c r="Q44" i="7"/>
  <c r="I44" i="7"/>
  <c r="J44" i="7"/>
  <c r="K44" i="7"/>
  <c r="L44" i="7"/>
  <c r="M44" i="7"/>
  <c r="AY31" i="7"/>
  <c r="AX31" i="7"/>
  <c r="AW31" i="7"/>
  <c r="AV31" i="7"/>
  <c r="AU31" i="7"/>
  <c r="AT31" i="7"/>
  <c r="AS31" i="7"/>
  <c r="AR31" i="7"/>
  <c r="AP31" i="7"/>
  <c r="AO31" i="7"/>
  <c r="AN31" i="7"/>
  <c r="AM31" i="7"/>
  <c r="AL31" i="7"/>
  <c r="AK31" i="7"/>
  <c r="AJ31" i="7"/>
  <c r="AI31" i="7"/>
  <c r="AG31" i="7"/>
  <c r="AF31" i="7"/>
  <c r="AE31" i="7"/>
  <c r="AD31" i="7"/>
  <c r="AC31" i="7"/>
  <c r="AB31" i="7"/>
  <c r="AA31" i="7"/>
  <c r="Z31" i="7"/>
  <c r="X31" i="7"/>
  <c r="W31" i="7"/>
  <c r="V31" i="7"/>
  <c r="U31" i="7"/>
  <c r="T31" i="7"/>
  <c r="S31" i="7"/>
  <c r="R31" i="7"/>
  <c r="Q31" i="7"/>
  <c r="I31" i="7"/>
  <c r="J31" i="7"/>
  <c r="K31" i="7"/>
  <c r="L31" i="7"/>
  <c r="M31" i="7"/>
  <c r="N31" i="7"/>
  <c r="O31" i="7"/>
  <c r="H31" i="7"/>
  <c r="H67" i="7" s="1"/>
  <c r="AH25" i="7"/>
  <c r="P25" i="7"/>
  <c r="AY43" i="7"/>
  <c r="AX43" i="7"/>
  <c r="AP43" i="7"/>
  <c r="AO43" i="7"/>
  <c r="AG43" i="7"/>
  <c r="AF43" i="7"/>
  <c r="X43" i="7"/>
  <c r="W43" i="7"/>
  <c r="O43" i="7"/>
  <c r="N43" i="7"/>
  <c r="AY42" i="7"/>
  <c r="AX42" i="7"/>
  <c r="AP42" i="7"/>
  <c r="AO42" i="7"/>
  <c r="AG42" i="7"/>
  <c r="AF42" i="7"/>
  <c r="X42" i="7"/>
  <c r="W42" i="7"/>
  <c r="O42" i="7"/>
  <c r="N42" i="7"/>
  <c r="AY40" i="7"/>
  <c r="AX40" i="7"/>
  <c r="AP40" i="7"/>
  <c r="AO40" i="7"/>
  <c r="AG40" i="7"/>
  <c r="AF40" i="7"/>
  <c r="X40" i="7"/>
  <c r="W40" i="7"/>
  <c r="O40" i="7"/>
  <c r="AY38" i="7"/>
  <c r="AX38" i="7"/>
  <c r="AP38" i="7"/>
  <c r="AO38" i="7"/>
  <c r="AG38" i="7"/>
  <c r="AF38" i="7"/>
  <c r="X38" i="7"/>
  <c r="W38" i="7"/>
  <c r="O38" i="7"/>
  <c r="N38" i="7"/>
  <c r="O35" i="7"/>
  <c r="N35" i="7"/>
  <c r="AX34" i="7"/>
  <c r="AO34" i="7"/>
  <c r="AF34" i="7"/>
  <c r="W34" i="7"/>
  <c r="N34" i="7"/>
  <c r="AW15" i="7"/>
  <c r="AV15" i="7"/>
  <c r="AU15" i="7"/>
  <c r="AT15" i="7"/>
  <c r="AS15" i="7"/>
  <c r="AR15" i="7"/>
  <c r="AN15" i="7"/>
  <c r="AM15" i="7"/>
  <c r="AL15" i="7"/>
  <c r="AK15" i="7"/>
  <c r="AJ15" i="7"/>
  <c r="AI15" i="7"/>
  <c r="AE15" i="7"/>
  <c r="AD15" i="7"/>
  <c r="AC15" i="7"/>
  <c r="AB15" i="7"/>
  <c r="AA15" i="7"/>
  <c r="Z15" i="7"/>
  <c r="V15" i="7"/>
  <c r="U15" i="7"/>
  <c r="T15" i="7"/>
  <c r="S15" i="7"/>
  <c r="R15" i="7"/>
  <c r="Q15" i="7"/>
  <c r="M15" i="7"/>
  <c r="L15" i="7"/>
  <c r="K15" i="7"/>
  <c r="J15" i="7"/>
  <c r="I15" i="7"/>
  <c r="AY14" i="7"/>
  <c r="AY15" i="7" s="1"/>
  <c r="AX14" i="7"/>
  <c r="AX15" i="7" s="1"/>
  <c r="AP14" i="7"/>
  <c r="AP15" i="7" s="1"/>
  <c r="AO14" i="7"/>
  <c r="AO15" i="7" s="1"/>
  <c r="AG14" i="7"/>
  <c r="AG15" i="7" s="1"/>
  <c r="AF14" i="7"/>
  <c r="AF15" i="7" s="1"/>
  <c r="X14" i="7"/>
  <c r="X15" i="7" s="1"/>
  <c r="W14" i="7"/>
  <c r="W15" i="7" s="1"/>
  <c r="O14" i="7"/>
  <c r="O15" i="7" s="1"/>
  <c r="N14" i="7"/>
  <c r="N15" i="7" s="1"/>
  <c r="AY99" i="5"/>
  <c r="AY101" i="5" s="1"/>
  <c r="AX99" i="5"/>
  <c r="AX101" i="5" s="1"/>
  <c r="AP99" i="5"/>
  <c r="AP101" i="5" s="1"/>
  <c r="AO99" i="5"/>
  <c r="AO101" i="5" s="1"/>
  <c r="AG99" i="5"/>
  <c r="AG101" i="5" s="1"/>
  <c r="AF99" i="5"/>
  <c r="AF101" i="5" s="1"/>
  <c r="X99" i="5"/>
  <c r="X101" i="5" s="1"/>
  <c r="W99" i="5"/>
  <c r="W101" i="5" s="1"/>
  <c r="O99" i="5"/>
  <c r="O101" i="5" s="1"/>
  <c r="N99" i="5"/>
  <c r="N101" i="5" s="1"/>
  <c r="AY62" i="5"/>
  <c r="AX62" i="5"/>
  <c r="AP62" i="5"/>
  <c r="AO62" i="5"/>
  <c r="AG62" i="5"/>
  <c r="AF62" i="5"/>
  <c r="X62" i="5"/>
  <c r="W62" i="5"/>
  <c r="O62" i="5"/>
  <c r="AY120" i="5"/>
  <c r="AX120" i="5"/>
  <c r="AP120" i="5"/>
  <c r="AO120" i="5"/>
  <c r="AG120" i="5"/>
  <c r="AF120" i="5"/>
  <c r="X120" i="5"/>
  <c r="W120" i="5"/>
  <c r="O120" i="5"/>
  <c r="N120" i="5"/>
  <c r="AY65" i="5"/>
  <c r="AX65" i="5"/>
  <c r="AP65" i="5"/>
  <c r="AO65" i="5"/>
  <c r="AG65" i="5"/>
  <c r="AF65" i="5"/>
  <c r="X65" i="5"/>
  <c r="W65" i="5"/>
  <c r="O65" i="5"/>
  <c r="N65" i="5"/>
  <c r="AY111" i="5"/>
  <c r="AX111" i="5"/>
  <c r="AP111" i="5"/>
  <c r="AO111" i="5"/>
  <c r="AG111" i="5"/>
  <c r="AF111" i="5"/>
  <c r="X111" i="5"/>
  <c r="W111" i="5"/>
  <c r="O111" i="5"/>
  <c r="N111" i="5"/>
  <c r="AX56" i="5"/>
  <c r="AO56" i="5"/>
  <c r="AF56" i="5"/>
  <c r="W56" i="5"/>
  <c r="N56" i="5"/>
  <c r="AY106" i="5"/>
  <c r="AX106" i="5"/>
  <c r="AX128" i="5" s="1"/>
  <c r="AP106" i="5"/>
  <c r="AO106" i="5"/>
  <c r="AG106" i="5"/>
  <c r="AF106" i="5"/>
  <c r="AF128" i="5" s="1"/>
  <c r="X106" i="5"/>
  <c r="W106" i="5"/>
  <c r="O106" i="5"/>
  <c r="N106" i="5"/>
  <c r="N128" i="5" s="1"/>
  <c r="O57" i="5"/>
  <c r="N57" i="5"/>
  <c r="AY60" i="5"/>
  <c r="AX60" i="5"/>
  <c r="AP60" i="5"/>
  <c r="AO60" i="5"/>
  <c r="AG60" i="5"/>
  <c r="AF60" i="5"/>
  <c r="X60" i="5"/>
  <c r="W60" i="5"/>
  <c r="O60" i="5"/>
  <c r="N60" i="5"/>
  <c r="S67" i="7" l="1"/>
  <c r="S71" i="7" s="1"/>
  <c r="L67" i="7"/>
  <c r="L71" i="7" s="1"/>
  <c r="U67" i="7"/>
  <c r="U71" i="7" s="1"/>
  <c r="AD67" i="7"/>
  <c r="AD71" i="7" s="1"/>
  <c r="AI67" i="7"/>
  <c r="AR67" i="7"/>
  <c r="K67" i="7"/>
  <c r="R67" i="7"/>
  <c r="R71" i="7" s="1"/>
  <c r="V67" i="7"/>
  <c r="AA67" i="7"/>
  <c r="AE67" i="7"/>
  <c r="AJ67" i="7"/>
  <c r="AJ71" i="7" s="1"/>
  <c r="AN67" i="7"/>
  <c r="AN71" i="7" s="1"/>
  <c r="AS67" i="7"/>
  <c r="AS71" i="7" s="1"/>
  <c r="AW67" i="7"/>
  <c r="AK67" i="7"/>
  <c r="AK71" i="7" s="1"/>
  <c r="J67" i="7"/>
  <c r="J71" i="7" s="1"/>
  <c r="AB67" i="7"/>
  <c r="AB71" i="7" s="1"/>
  <c r="M67" i="7"/>
  <c r="I67" i="7"/>
  <c r="I71" i="7" s="1"/>
  <c r="T67" i="7"/>
  <c r="AC67" i="7"/>
  <c r="AL67" i="7"/>
  <c r="AL71" i="7" s="1"/>
  <c r="AU67" i="7"/>
  <c r="AU71" i="7" s="1"/>
  <c r="AT67" i="7"/>
  <c r="Q67" i="7"/>
  <c r="Q71" i="7" s="1"/>
  <c r="Z67" i="7"/>
  <c r="Z71" i="7" s="1"/>
  <c r="AM67" i="7"/>
  <c r="AM71" i="7" s="1"/>
  <c r="AV67" i="7"/>
  <c r="W44" i="7"/>
  <c r="W67" i="7" s="1"/>
  <c r="W71" i="7" s="1"/>
  <c r="AR71" i="7"/>
  <c r="H71" i="7"/>
  <c r="AT71" i="7"/>
  <c r="AO44" i="7"/>
  <c r="AO67" i="7" s="1"/>
  <c r="AO128" i="5"/>
  <c r="W128" i="5"/>
  <c r="O128" i="5"/>
  <c r="AG128" i="5"/>
  <c r="X128" i="5"/>
  <c r="AP128" i="5"/>
  <c r="AY128" i="5"/>
  <c r="M71" i="7"/>
  <c r="AX44" i="7"/>
  <c r="AX67" i="7" s="1"/>
  <c r="AF44" i="7"/>
  <c r="AF67" i="7" s="1"/>
  <c r="AI71" i="7"/>
  <c r="AV71" i="7"/>
  <c r="X44" i="7"/>
  <c r="X67" i="7" s="1"/>
  <c r="AP44" i="7"/>
  <c r="AP67" i="7" s="1"/>
  <c r="K71" i="7"/>
  <c r="V71" i="7"/>
  <c r="AA71" i="7"/>
  <c r="AE71" i="7"/>
  <c r="AW71" i="7"/>
  <c r="N44" i="7"/>
  <c r="N67" i="7" s="1"/>
  <c r="O44" i="7"/>
  <c r="O67" i="7" s="1"/>
  <c r="AG44" i="7"/>
  <c r="AG67" i="7" s="1"/>
  <c r="AY44" i="7"/>
  <c r="AY67" i="7" s="1"/>
  <c r="T71" i="7"/>
  <c r="AC71" i="7"/>
  <c r="AY64" i="5"/>
  <c r="AY66" i="5" s="1"/>
  <c r="AX64" i="5"/>
  <c r="AX66" i="5" s="1"/>
  <c r="AP64" i="5"/>
  <c r="AP66" i="5" s="1"/>
  <c r="AO64" i="5"/>
  <c r="AO66" i="5" s="1"/>
  <c r="AG64" i="5"/>
  <c r="AG66" i="5" s="1"/>
  <c r="AF64" i="5"/>
  <c r="AF66" i="5" s="1"/>
  <c r="X64" i="5"/>
  <c r="X66" i="5" s="1"/>
  <c r="W64" i="5"/>
  <c r="W66" i="5" s="1"/>
  <c r="O64" i="5"/>
  <c r="O66" i="5" s="1"/>
  <c r="N64" i="5"/>
  <c r="N66" i="5" s="1"/>
  <c r="AY29" i="5"/>
  <c r="AX29" i="5"/>
  <c r="AP29" i="5"/>
  <c r="AO29" i="5"/>
  <c r="AG29" i="5"/>
  <c r="AF29" i="5"/>
  <c r="X29" i="5"/>
  <c r="W29" i="5"/>
  <c r="O29" i="5"/>
  <c r="N29" i="5"/>
  <c r="AY71" i="7" l="1"/>
  <c r="AG71" i="7"/>
  <c r="AP71" i="7"/>
  <c r="X71" i="7"/>
  <c r="AF71" i="7"/>
  <c r="O71" i="7"/>
  <c r="AX71" i="7"/>
  <c r="AO71" i="7"/>
  <c r="N71" i="7"/>
  <c r="AY31" i="5"/>
  <c r="AX31" i="5"/>
  <c r="AW31" i="5"/>
  <c r="AV31" i="5"/>
  <c r="AU31" i="5"/>
  <c r="AT31" i="5"/>
  <c r="AS31" i="5"/>
  <c r="AR31" i="5"/>
  <c r="AP31" i="5"/>
  <c r="AO31" i="5"/>
  <c r="AN31" i="5"/>
  <c r="AM31" i="5"/>
  <c r="AL31" i="5"/>
  <c r="AK31" i="5"/>
  <c r="AJ31" i="5"/>
  <c r="AI31" i="5"/>
  <c r="AG31" i="5"/>
  <c r="AF31" i="5"/>
  <c r="AE31" i="5"/>
  <c r="AD31" i="5"/>
  <c r="AC31" i="5"/>
  <c r="AB31" i="5"/>
  <c r="AA31" i="5"/>
  <c r="Z31" i="5"/>
  <c r="X31" i="5"/>
  <c r="W31" i="5"/>
  <c r="V31" i="5"/>
  <c r="U31" i="5"/>
  <c r="T31" i="5"/>
  <c r="S31" i="5"/>
  <c r="R31" i="5"/>
  <c r="Q31" i="5"/>
  <c r="I31" i="5"/>
  <c r="K31" i="5"/>
  <c r="L31" i="5"/>
  <c r="M31" i="5"/>
  <c r="N31" i="5"/>
  <c r="O31" i="5"/>
  <c r="H31" i="5"/>
  <c r="AY19" i="5"/>
  <c r="AX19" i="5"/>
  <c r="AW19" i="5"/>
  <c r="AV19" i="5"/>
  <c r="AU19" i="5"/>
  <c r="AT19" i="5"/>
  <c r="AS19" i="5"/>
  <c r="AR19" i="5"/>
  <c r="AP19" i="5"/>
  <c r="AO19" i="5"/>
  <c r="AN19" i="5"/>
  <c r="AM19" i="5"/>
  <c r="AL19" i="5"/>
  <c r="AK19" i="5"/>
  <c r="AJ19" i="5"/>
  <c r="AI19" i="5"/>
  <c r="AG19" i="5"/>
  <c r="AF19" i="5"/>
  <c r="AE19" i="5"/>
  <c r="AD19" i="5"/>
  <c r="AC19" i="5"/>
  <c r="AB19" i="5"/>
  <c r="AA19" i="5"/>
  <c r="Z19" i="5"/>
  <c r="X19" i="5"/>
  <c r="W19" i="5"/>
  <c r="V19" i="5"/>
  <c r="U19" i="5"/>
  <c r="T19" i="5"/>
  <c r="S19" i="5"/>
  <c r="R19" i="5"/>
  <c r="Q19" i="5"/>
  <c r="I19" i="5"/>
  <c r="J19" i="5"/>
  <c r="K19" i="5"/>
  <c r="L19" i="5"/>
  <c r="M19" i="5"/>
  <c r="N19" i="5"/>
  <c r="O19" i="5"/>
  <c r="H19" i="5"/>
  <c r="A4" i="5" l="1"/>
  <c r="A4" i="7" s="1"/>
  <c r="M171" i="5" l="1"/>
  <c r="V171" i="5"/>
  <c r="AN171" i="5"/>
  <c r="AW171" i="5"/>
  <c r="L171" i="5"/>
  <c r="U171" i="5"/>
  <c r="AD171" i="5"/>
  <c r="AM171" i="5"/>
  <c r="AV171" i="5"/>
  <c r="AE171" i="5"/>
  <c r="AR171" i="5" l="1"/>
  <c r="AI171" i="5"/>
  <c r="AC171" i="5"/>
  <c r="AA171" i="5"/>
  <c r="Z171" i="5"/>
  <c r="R171" i="5"/>
  <c r="Q171" i="5"/>
  <c r="I171" i="5"/>
  <c r="H171" i="5"/>
  <c r="AJ171" i="5" l="1"/>
  <c r="AS171" i="5"/>
  <c r="AP171" i="5"/>
  <c r="AL171" i="5"/>
  <c r="AT171" i="5"/>
  <c r="J171" i="5"/>
  <c r="S171" i="5"/>
  <c r="AU171" i="5"/>
  <c r="O171" i="5"/>
  <c r="K171" i="5"/>
  <c r="T171" i="5"/>
  <c r="AB171" i="5"/>
  <c r="AK171" i="5"/>
  <c r="X171" i="5" l="1"/>
  <c r="AF171" i="5"/>
  <c r="AY171" i="5"/>
  <c r="AO171" i="5"/>
  <c r="N171" i="5"/>
  <c r="W171" i="5"/>
  <c r="AX171" i="5"/>
  <c r="AG171" i="5"/>
</calcChain>
</file>

<file path=xl/sharedStrings.xml><?xml version="1.0" encoding="utf-8"?>
<sst xmlns="http://schemas.openxmlformats.org/spreadsheetml/2006/main" count="3585" uniqueCount="219">
  <si>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</si>
  <si>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</si>
  <si>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</si>
  <si>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</si>
  <si>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</si>
  <si>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</si>
  <si>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</si>
  <si>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</si>
  <si>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</si>
  <si>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</si>
  <si>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</si>
  <si>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</si>
  <si>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</si>
  <si>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</si>
  <si>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</si>
  <si>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</si>
  <si>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</si>
  <si>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</si>
  <si>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FY 18-19</t>
  </si>
  <si>
    <t>FY 19-20</t>
  </si>
  <si>
    <t>TOTAL</t>
  </si>
  <si>
    <t>TOTAL LESS VETOES</t>
  </si>
  <si>
    <t>FY 20-21</t>
  </si>
  <si>
    <t>(*)</t>
  </si>
  <si>
    <t>*</t>
  </si>
  <si>
    <t>+/-</t>
  </si>
  <si>
    <t>**</t>
  </si>
  <si>
    <t>0/**</t>
  </si>
  <si>
    <t>0/(**)</t>
  </si>
  <si>
    <t>(**)</t>
  </si>
  <si>
    <t>FY 21-22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</si>
  <si>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</si>
  <si>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</si>
  <si>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</si>
  <si>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</si>
  <si>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</si>
  <si>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</si>
  <si>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</si>
  <si>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</si>
  <si>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</si>
  <si>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</si>
  <si>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</si>
  <si>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</si>
  <si>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</si>
  <si>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</si>
  <si>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2018-118</t>
  </si>
  <si>
    <t>Documentary Stamp Tax</t>
  </si>
  <si>
    <t>Highway Safety Fees</t>
  </si>
  <si>
    <t>Sales and Use Tax</t>
  </si>
  <si>
    <t xml:space="preserve">Ad Valorem  </t>
  </si>
  <si>
    <t>Ad Valorem/Local Taxes and Fees</t>
  </si>
  <si>
    <t>Motor Fuel Taxes</t>
  </si>
  <si>
    <t>Ad Valorem</t>
  </si>
  <si>
    <t>Sales and Use Tax/Gross Receipts Tax</t>
  </si>
  <si>
    <t>Reemployment Assistance Tax</t>
  </si>
  <si>
    <t>Taxation</t>
  </si>
  <si>
    <t>2018-127</t>
  </si>
  <si>
    <t>Article V Fees</t>
  </si>
  <si>
    <t>Other Taxes and Fees</t>
  </si>
  <si>
    <t>Aquaculture Exemptions (Sections 12-13)</t>
  </si>
  <si>
    <t>Public Water and Wastewater Facilities (Section 7)</t>
  </si>
  <si>
    <t>Disabled Vets/Surviving Spouse 5 Year Requirement - Section 16</t>
  </si>
  <si>
    <t>Multiparcel Buildings (Sections 8, 18-20 and 60)</t>
  </si>
  <si>
    <t>Disaster Loans (Section 22)</t>
  </si>
  <si>
    <t>Housing Finance Authorities (Section 6)</t>
  </si>
  <si>
    <t>Spousal Transfers - Homestead Property - Mortgage is Only Consideration  (Section 21)</t>
  </si>
  <si>
    <t>Agriculture Restricted Truck Licenses (Section 48)</t>
  </si>
  <si>
    <t>Fuel Used for Agricultural Transportation (Section 59)</t>
  </si>
  <si>
    <t>Natural Gas Fuel Tax Delay (Sections 29-31)</t>
  </si>
  <si>
    <t>Marketplace Contractors (Section 50)</t>
  </si>
  <si>
    <t>Building Materials Refunds - Farm Buildings (Section 58)</t>
  </si>
  <si>
    <t>Disaster Preparedness Holiday - 1 Week (Section 55)</t>
  </si>
  <si>
    <t>Generators - 15K &amp; 18 Months (Section 56)</t>
  </si>
  <si>
    <t>Recyclers/Energy and Roll Off Containers (Section 36)</t>
  </si>
  <si>
    <t>Aquaculture Exemptions (Section 36)</t>
  </si>
  <si>
    <t>Criminal Justice</t>
  </si>
  <si>
    <t>2018-24</t>
  </si>
  <si>
    <t>Health Care Facility Regulation</t>
  </si>
  <si>
    <t>Prearrest Diversion Program (Sections 3 &amp; 9)</t>
  </si>
  <si>
    <t>Removal of FDLE Processing Fee Authority (Section 6)</t>
  </si>
  <si>
    <t>Assessments for Local Health Councils (Section 60)</t>
  </si>
  <si>
    <t>Delete Licensure for Clinical Laboratories (Section 97)</t>
  </si>
  <si>
    <t>Delete Licensure for Risk Managers (Section 36)</t>
  </si>
  <si>
    <t>Home Health Certificate of Exemption  (Section 46)</t>
  </si>
  <si>
    <t>2018-26</t>
  </si>
  <si>
    <t>OFR Transaction Fees (Section 2)</t>
  </si>
  <si>
    <t>2018-58</t>
  </si>
  <si>
    <t>Business Filing Fees</t>
  </si>
  <si>
    <t>Corporate Filing Fees</t>
  </si>
  <si>
    <t>Business Filings</t>
  </si>
  <si>
    <t>2018-6</t>
  </si>
  <si>
    <t>Corporate Income Tax</t>
  </si>
  <si>
    <t>Education</t>
  </si>
  <si>
    <t>Various Tax Credit Scholarship Issues - Collection Allowance (Section 2)</t>
  </si>
  <si>
    <t>Various Tax Credit Scholarship Issues - List of Top 200 CIT Payers (Section 4)</t>
  </si>
  <si>
    <t>Various Tax Credit Scholarship Issues - Extension of Credit Carry Forward (Section 15)</t>
  </si>
  <si>
    <t>Various Tax Credit Scholarship Issues - Penalty and Interest (Sections 7, 15, &amp; 47)</t>
  </si>
  <si>
    <t>Various Tax Credit Scholarship Issues - Additional Scholarships (Sections 7, 15, &amp; 47)</t>
  </si>
  <si>
    <t>2018-80</t>
  </si>
  <si>
    <t>Exemption for Veterans - Specialty Driver License Fee</t>
  </si>
  <si>
    <t>Exemption for Veterans - Tax Collector Fee</t>
  </si>
  <si>
    <t>Taxes and Fees for Veterans and Low-income Persons</t>
  </si>
  <si>
    <t>Local Taxes and Fees</t>
  </si>
  <si>
    <t>Local Business Tax Exemptions - Certain Exemptions (Sections 1-2)</t>
  </si>
  <si>
    <t>Local Business Tax Exemptions - Merchant Definition (Section 3)</t>
  </si>
  <si>
    <t>Local Business Tax Exemptions - Certain Exemptions (Sections 24-25)</t>
  </si>
  <si>
    <t>Local Business Tax Exemptions - Merchant Definition (Section 26)</t>
  </si>
  <si>
    <t>2018-84</t>
  </si>
  <si>
    <t>Department of Agriculture and Consumer Services</t>
  </si>
  <si>
    <t>Screened Enclosures Used in Horticultural Production (Section 1)</t>
  </si>
  <si>
    <t>Emergency Transport of Agricultural Products (Section 3)</t>
  </si>
  <si>
    <t>Biennial Antifreeze Registration Fee (Section 12)</t>
  </si>
  <si>
    <t>Brake Fluid Registration Fees (Section 16)</t>
  </si>
  <si>
    <t>DACS Fee Waivers/State of Emergency (Section 37)</t>
  </si>
  <si>
    <t>Oyster Harvesting License (Section 4)</t>
  </si>
  <si>
    <t>Weights &amp; Measures Repeal Extension (Section 30)</t>
  </si>
  <si>
    <t>Redirection of Fees to Tax Collectors</t>
  </si>
  <si>
    <t>Redirection to Tax Collectors</t>
  </si>
  <si>
    <t>2018-129</t>
  </si>
  <si>
    <t>Transportation</t>
  </si>
  <si>
    <t>2018-145</t>
  </si>
  <si>
    <t>JR</t>
  </si>
  <si>
    <t>Supermajority Vote for State Taxes or Fees</t>
  </si>
  <si>
    <t>Supermajority Vote for State Taxes and Fees</t>
  </si>
  <si>
    <t>Various Taxes and Fees</t>
  </si>
  <si>
    <t>Unmarked Law Enforcement Car Toll Exemption (Section 2)</t>
  </si>
  <si>
    <t>Tolls</t>
  </si>
  <si>
    <t>2018-100</t>
  </si>
  <si>
    <t>2018-71</t>
  </si>
  <si>
    <t>2018-10</t>
  </si>
  <si>
    <t>2018-119</t>
  </si>
  <si>
    <t>2018-106</t>
  </si>
  <si>
    <t>2018-195</t>
  </si>
  <si>
    <t>2018-7</t>
  </si>
  <si>
    <t>2018-102</t>
  </si>
  <si>
    <t>2018-91</t>
  </si>
  <si>
    <t>2018-8</t>
  </si>
  <si>
    <t>2018-132</t>
  </si>
  <si>
    <t>Trust Fund Transfer</t>
  </si>
  <si>
    <t>Change in Certain Nursing Licensure &amp; Certification Revenues</t>
  </si>
  <si>
    <t>Change in Certain Pharmacy Licensure &amp; Certification Revenues</t>
  </si>
  <si>
    <t>DFS Fees</t>
  </si>
  <si>
    <t>Florida College System Fee Waivers for Active Duty Members</t>
  </si>
  <si>
    <t>Refunds of Excess Credit Hour Surcharge</t>
  </si>
  <si>
    <t>Article V Fees/Other Taxes and Fees</t>
  </si>
  <si>
    <t>Aviation Fuel Tax</t>
  </si>
  <si>
    <t>Insurance Premium Tax</t>
  </si>
  <si>
    <t>Tuition and Fees</t>
  </si>
  <si>
    <t>Unclaimed Property - SSTF</t>
  </si>
  <si>
    <t>Exploitation of a Vulnerable Adult</t>
  </si>
  <si>
    <t>Clerks of Court</t>
  </si>
  <si>
    <t>Implementing the 2018-2019 General Appropriations Act</t>
  </si>
  <si>
    <t>Nursing</t>
  </si>
  <si>
    <t>Pharmacies</t>
  </si>
  <si>
    <t>Military and Veterans Affairs</t>
  </si>
  <si>
    <t>Department of Financial Services</t>
  </si>
  <si>
    <t>Prescription Drug Pricing Transparency</t>
  </si>
  <si>
    <t>Postsecondary Fee Waivers</t>
  </si>
  <si>
    <t>Excess Credit Hour Surcharges</t>
  </si>
  <si>
    <t>Citrus Fruit Packing &amp; Processing Equipment - One Year (Sections 10-11)</t>
  </si>
  <si>
    <t>Hurricane Refunds - 2016 and 2017 Storms (Sections 14 &amp; 17)</t>
  </si>
  <si>
    <t>Clerk Fees and Service Charges (Rows 362-364, 437-444 &amp; 535-541)</t>
  </si>
  <si>
    <t>Clerks' Surplus Trustee Fees (Section 6)</t>
  </si>
  <si>
    <t>Domestic Violence Trust Fund (Rows 708-716)</t>
  </si>
  <si>
    <t>Filing Fee Distribution Split (Section 4)</t>
  </si>
  <si>
    <t>Marriage License Fee Redirect (Section 52)</t>
  </si>
  <si>
    <t>Secondary Distribution from GR to Miami-Dade Clerk (Section 3)</t>
  </si>
  <si>
    <t>Traffic School Discount to Civil Penalty (Sections 46-47)</t>
  </si>
  <si>
    <t>Aviation Fuel Refunds (Section 28)</t>
  </si>
  <si>
    <t>Contaminated Site Rehabilitation Tax Credit (Sections 45 &amp; 49)</t>
  </si>
  <si>
    <t>Community Contribution Tax Credit (Sections 31, 44 &amp; 51)</t>
  </si>
  <si>
    <t>Supplier Export Exemption (Section 27)</t>
  </si>
  <si>
    <t>DACS Fees  (Sections 9-13, 31-35, 37-40)</t>
  </si>
  <si>
    <t>DBPR Fees (Section 7)</t>
  </si>
  <si>
    <t>DOH Fees (Section 8)</t>
  </si>
  <si>
    <t>Exchange of Business Appointments (Sections 13, 29, 30 &amp; 32)</t>
  </si>
  <si>
    <t>Liquefied Petroleum Gas Fee Changes (Sections 19-24)</t>
  </si>
  <si>
    <t>Managing General Agent Licensing Eliminations (Sections 16-17)</t>
  </si>
  <si>
    <t>Registration Fees - Pharmacy Benefit Managers (Section 3)</t>
  </si>
  <si>
    <t>State Board of Education Certification Fees (Section 54)</t>
  </si>
  <si>
    <t>Back to School Sales Tax Holiday (No Computers) (Section 54)</t>
  </si>
  <si>
    <t>Commercial Rent Tax Rate Reduction - 0.1% (Section 33)</t>
  </si>
  <si>
    <t>Fencing Materials Refund (Section 57)</t>
  </si>
  <si>
    <t>Florida Sales Tax Credit Program ($57.5 million) (Section 1)</t>
  </si>
  <si>
    <t>Disposition of Certain Unclaimed Property by the Clerks/DFS Surplus Trustee Fees/SSTF (Sections 1-5 and 8-11)</t>
  </si>
  <si>
    <t>Gross Receipts Tax</t>
  </si>
  <si>
    <t>Trust Fund Transfer (Section 39)</t>
  </si>
  <si>
    <t>Trust Fund Transfer (Sections 41 &amp; 43)</t>
  </si>
  <si>
    <t>GR Service Charge</t>
  </si>
  <si>
    <t>FY 22-23</t>
  </si>
  <si>
    <t>-----See SB 100-------</t>
  </si>
  <si>
    <t>Refunds</t>
  </si>
  <si>
    <t>2018-9</t>
  </si>
  <si>
    <t>Changes to Lottery Operations - Additional Costs</t>
  </si>
  <si>
    <t>Changes to Lottery Operations - Additional Sales</t>
  </si>
  <si>
    <t>Lottery - EETF</t>
  </si>
  <si>
    <t>General Appropriations Act</t>
  </si>
  <si>
    <t>Storm Portability (1) (Section 9)</t>
  </si>
  <si>
    <t>(1) - The adopted number is an at least as number; any additional events will increase the total cash and recurring impact.</t>
  </si>
  <si>
    <t>Agricultural Classification/ 5 Year Extension after Natural Disasters (2) (Revised 05/03/2018) (Section 1)</t>
  </si>
  <si>
    <t>(2) - The adopted number is an at least as number; any additional events will increase the total cash and recurring impact.</t>
  </si>
  <si>
    <t>Hope Scholarship (3) (Sections 3, 5 &amp; 16)</t>
  </si>
  <si>
    <t>(3) - The Conference adopted the estimate as an at least as impact.</t>
  </si>
  <si>
    <t>Piggyback with Decoupling for Accelerated Depreciation (4)</t>
  </si>
  <si>
    <t>(4) - There is a current year cash impact of plus/minus indeterminate.</t>
  </si>
  <si>
    <t>Measures Affecting Revenue and Tax Administration - 2018 Regular Session</t>
  </si>
  <si>
    <t>Required Local Effort (5)</t>
  </si>
  <si>
    <t>***********See Note (5)***********</t>
  </si>
  <si>
    <t xml:space="preserve">(5) - The RLE amount established by the Legislature for FY 2018-19 differs from FY 2017-18 in that the calculation now includes additional revenue based on the value of new construction.  </t>
  </si>
  <si>
    <t>Otherwise, the calculation retains the RLE level used over the last three years (FY 2015-16, FY 2016-17, and FY 2017-18).  According to the House and Senate Appropriations committees,</t>
  </si>
  <si>
    <t xml:space="preserve">which is a $111.91 increase over the total funds per student provided in the Fiscal Year 2017-2018 General Appropriations Act. </t>
  </si>
  <si>
    <t xml:space="preserve"> rate as it did prior to FY 2016-17.  However, HB 5001 provides $7,408.13 in total state and local funds per student, including some discretionary property taxes other than RLE, </t>
  </si>
  <si>
    <t xml:space="preserve"> the adjusted RLE results in $375.6 million less in local funds from property taxes than if the Legislature had determined the RLE amount by using the previous year’s millage</t>
  </si>
  <si>
    <t>FINAL</t>
  </si>
  <si>
    <t xml:space="preserve">FINAL by Source </t>
  </si>
  <si>
    <t xml:space="preserve">FINAL, By Source, General Revenue Sources Only </t>
  </si>
  <si>
    <t>Deferred Presentment Transactions</t>
  </si>
  <si>
    <t>FY 17-18</t>
  </si>
  <si>
    <t>ISSUES WITH 2017-18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</si>
</sst>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_);\(#,##0.000\)"/>
  </numFmts>
  <fonts count="86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 M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0850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164" fontId="0" fillId="0" borderId="0" xfId="0"/>
    <xf numFmtId="164" fontId="18" fillId="0" borderId="0" xfId="0" applyFont="1" applyAlignment="1"/>
    <xf numFmtId="164" fontId="0" fillId="0" borderId="0" xfId="0"/>
    <xf numFmtId="164" fontId="18" fillId="0" borderId="0" xfId="0" applyFont="1" applyAlignment="1">
      <alignment horizontal="center"/>
    </xf>
    <xf numFmtId="164" fontId="15" fillId="0" borderId="0" xfId="0" applyFont="1" applyFill="1"/>
    <xf numFmtId="164" fontId="0" fillId="0" borderId="0" xfId="0" applyFont="1" applyFill="1"/>
    <xf numFmtId="164" fontId="0" fillId="0" borderId="0" xfId="0" applyFill="1"/>
    <xf numFmtId="164" fontId="0" fillId="0" borderId="0" xfId="0" applyFill="1" applyAlignment="1">
      <alignment horizontal="center" vertical="center"/>
    </xf>
    <xf numFmtId="164" fontId="0" fillId="0" borderId="0" xfId="0" applyFill="1"/>
    <xf numFmtId="164" fontId="18" fillId="0" borderId="0" xfId="0" applyFont="1" applyAlignment="1"/>
    <xf numFmtId="164" fontId="0" fillId="0" borderId="0" xfId="0"/>
    <xf numFmtId="165" fontId="44" fillId="0" borderId="0" xfId="0" applyNumberFormat="1" applyFont="1" applyFill="1" applyAlignment="1">
      <alignment horizontal="center" wrapText="1"/>
    </xf>
    <xf numFmtId="164" fontId="18" fillId="0" borderId="0" xfId="0" applyFont="1" applyAlignment="1"/>
    <xf numFmtId="164" fontId="0" fillId="0" borderId="0" xfId="0" applyFill="1"/>
    <xf numFmtId="14" fontId="0" fillId="0" borderId="0" xfId="0" applyNumberFormat="1" applyFill="1" applyAlignment="1">
      <alignment vertical="top"/>
    </xf>
    <xf numFmtId="164" fontId="15" fillId="0" borderId="0" xfId="0" applyFont="1" applyFill="1"/>
    <xf numFmtId="164" fontId="0" fillId="0" borderId="0" xfId="0" applyFill="1" applyAlignment="1">
      <alignment horizontal="right" vertical="top"/>
    </xf>
    <xf numFmtId="164" fontId="18" fillId="0" borderId="0" xfId="0" applyFont="1" applyFill="1" applyAlignment="1">
      <alignment horizontal="center"/>
    </xf>
    <xf numFmtId="164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left" vertical="top" wrapText="1"/>
    </xf>
    <xf numFmtId="164" fontId="0" fillId="0" borderId="0" xfId="0" applyFill="1" applyAlignment="1">
      <alignment horizontal="left" vertical="top"/>
    </xf>
    <xf numFmtId="164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164" fontId="0" fillId="0" borderId="0" xfId="0" applyFill="1" applyAlignment="1">
      <alignment vertical="top" wrapText="1"/>
    </xf>
    <xf numFmtId="164" fontId="44" fillId="0" borderId="5" xfId="0" applyFont="1" applyFill="1" applyBorder="1" applyAlignment="1">
      <alignment horizontal="center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/>
    <xf numFmtId="164" fontId="0" fillId="0" borderId="3" xfId="0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center"/>
    </xf>
    <xf numFmtId="164" fontId="0" fillId="0" borderId="0" xfId="0" applyFont="1"/>
    <xf numFmtId="164" fontId="0" fillId="0" borderId="0" xfId="0" applyFont="1" applyBorder="1" applyAlignment="1">
      <alignment horizontal="right" vertical="top"/>
    </xf>
    <xf numFmtId="164" fontId="0" fillId="0" borderId="0" xfId="0"/>
    <xf numFmtId="165" fontId="44" fillId="0" borderId="0" xfId="0" applyNumberFormat="1" applyFont="1" applyFill="1" applyAlignment="1">
      <alignment horizontal="center"/>
    </xf>
    <xf numFmtId="164" fontId="0" fillId="0" borderId="0" xfId="0" applyAlignment="1">
      <alignment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left" vertical="top" wrapText="1"/>
    </xf>
    <xf numFmtId="164" fontId="0" fillId="0" borderId="0" xfId="0" applyFill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top"/>
    </xf>
    <xf numFmtId="14" fontId="15" fillId="0" borderId="0" xfId="0" applyNumberFormat="1" applyFont="1" applyFill="1"/>
    <xf numFmtId="164" fontId="17" fillId="0" borderId="0" xfId="0" applyFont="1" applyFill="1" applyAlignment="1">
      <alignment vertical="top"/>
    </xf>
    <xf numFmtId="164" fontId="15" fillId="0" borderId="1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64" fontId="17" fillId="0" borderId="0" xfId="0" applyFont="1" applyFill="1" applyAlignment="1">
      <alignment horizontal="right" vertical="top"/>
    </xf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/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5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vertical="top" wrapText="1"/>
    </xf>
    <xf numFmtId="164" fontId="15" fillId="0" borderId="4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37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37" fontId="0" fillId="0" borderId="0" xfId="0" applyNumberFormat="1" applyFill="1" applyAlignment="1">
      <alignment vertical="top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15" fillId="0" borderId="8" xfId="0" applyFont="1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4" fontId="15" fillId="0" borderId="5" xfId="0" applyFont="1" applyFill="1" applyBorder="1" applyAlignment="1">
      <alignment horizontal="center" vertical="center"/>
    </xf>
    <xf numFmtId="164" fontId="0" fillId="0" borderId="3" xfId="0" applyNumberFormat="1" applyFill="1" applyBorder="1"/>
    <xf numFmtId="164" fontId="0" fillId="0" borderId="0" xfId="0"/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Font="1"/>
    <xf numFmtId="164" fontId="0" fillId="0" borderId="0" xfId="0" applyFill="1" applyAlignment="1">
      <alignment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ill="1"/>
    <xf numFmtId="164" fontId="0" fillId="0" borderId="0" xfId="0" applyFont="1" applyFill="1"/>
    <xf numFmtId="164" fontId="0" fillId="0" borderId="0" xfId="0" applyAlignment="1">
      <alignment horizontal="left"/>
    </xf>
    <xf numFmtId="164" fontId="0" fillId="0" borderId="3" xfId="0" applyFill="1" applyBorder="1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ill="1" applyBorder="1"/>
    <xf numFmtId="164" fontId="0" fillId="0" borderId="6" xfId="0" applyNumberFormat="1" applyFont="1" applyFill="1" applyBorder="1" applyAlignment="1">
      <alignment horizontal="left" vertical="top"/>
    </xf>
    <xf numFmtId="164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Alignment="1">
      <alignment vertical="top"/>
    </xf>
    <xf numFmtId="164" fontId="44" fillId="0" borderId="1" xfId="0" applyFont="1" applyFill="1" applyBorder="1" applyAlignment="1">
      <alignment horizontal="center"/>
    </xf>
    <xf numFmtId="164" fontId="0" fillId="0" borderId="0" xfId="0"/>
    <xf numFmtId="164" fontId="0" fillId="0" borderId="0" xfId="0" applyFont="1" applyBorder="1" applyAlignment="1">
      <alignment vertical="top"/>
    </xf>
    <xf numFmtId="0" fontId="0" fillId="0" borderId="3" xfId="0" quotePrefix="1" applyNumberFormat="1" applyFill="1" applyBorder="1" applyAlignment="1">
      <alignment horizontal="right" vertical="top" wrapText="1"/>
    </xf>
    <xf numFmtId="164" fontId="85" fillId="0" borderId="0" xfId="0" applyFont="1" applyFill="1"/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4" fontId="44" fillId="0" borderId="5" xfId="0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8" fillId="0" borderId="6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18" fillId="0" borderId="8" xfId="0" applyFont="1" applyFill="1" applyBorder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7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85" fillId="0" borderId="0" xfId="0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37" fontId="0" fillId="0" borderId="0" xfId="0" applyNumberFormat="1" applyFont="1" applyFill="1" applyBorder="1" applyAlignment="1">
      <alignment vertical="top"/>
    </xf>
    <xf numFmtId="37" fontId="0" fillId="0" borderId="4" xfId="0" applyNumberFormat="1" applyFont="1" applyFill="1" applyBorder="1" applyAlignment="1" applyProtection="1">
      <alignment vertical="top" wrapText="1"/>
    </xf>
    <xf numFmtId="37" fontId="0" fillId="0" borderId="4" xfId="0" applyNumberFormat="1" applyFont="1" applyFill="1" applyBorder="1" applyAlignment="1" applyProtection="1">
      <alignment vertical="top"/>
    </xf>
    <xf numFmtId="14" fontId="0" fillId="0" borderId="11" xfId="0" applyNumberFormat="1" applyFont="1" applyFill="1" applyBorder="1" applyAlignment="1" applyProtection="1">
      <alignment vertical="top"/>
    </xf>
    <xf numFmtId="0" fontId="0" fillId="0" borderId="4" xfId="0" quotePrefix="1" applyNumberFormat="1" applyFill="1" applyBorder="1" applyAlignment="1">
      <alignment horizontal="right" vertical="top" wrapText="1"/>
    </xf>
    <xf numFmtId="0" fontId="0" fillId="0" borderId="4" xfId="0" applyNumberFormat="1" applyFill="1" applyBorder="1" applyAlignment="1">
      <alignment horizontal="left" vertical="top" wrapText="1"/>
    </xf>
    <xf numFmtId="164" fontId="0" fillId="0" borderId="4" xfId="0" applyFill="1" applyBorder="1" applyAlignment="1">
      <alignment horizontal="left" vertical="top" wrapText="1"/>
    </xf>
    <xf numFmtId="164" fontId="0" fillId="0" borderId="21" xfId="0" applyFont="1" applyBorder="1" applyAlignment="1">
      <alignment horizontal="right" vertical="top"/>
    </xf>
    <xf numFmtId="164" fontId="0" fillId="0" borderId="23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/>
    </xf>
    <xf numFmtId="164" fontId="0" fillId="0" borderId="0" xfId="0" applyFill="1" applyBorder="1"/>
    <xf numFmtId="164" fontId="15" fillId="0" borderId="0" xfId="0" applyFont="1" applyFill="1" applyBorder="1"/>
    <xf numFmtId="0" fontId="0" fillId="0" borderId="4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right" vertical="top" wrapText="1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0" xfId="0" applyBorder="1"/>
    <xf numFmtId="164" fontId="0" fillId="0" borderId="21" xfId="0" applyBorder="1"/>
    <xf numFmtId="164" fontId="0" fillId="0" borderId="0" xfId="0" applyFont="1" applyAlignment="1">
      <alignment vertical="top"/>
    </xf>
    <xf numFmtId="164" fontId="0" fillId="0" borderId="0" xfId="0" applyFont="1" applyFill="1" applyBorder="1" applyAlignment="1">
      <alignment vertical="top"/>
    </xf>
    <xf numFmtId="37" fontId="15" fillId="0" borderId="3" xfId="0" applyNumberFormat="1" applyFont="1" applyFill="1" applyBorder="1" applyAlignment="1" applyProtection="1">
      <alignment vertical="top"/>
    </xf>
    <xf numFmtId="14" fontId="15" fillId="0" borderId="8" xfId="0" applyNumberFormat="1" applyFont="1" applyFill="1" applyBorder="1" applyAlignment="1" applyProtection="1">
      <alignment vertical="top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left" vertical="top" wrapText="1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0" fillId="0" borderId="3" xfId="0" applyBorder="1"/>
    <xf numFmtId="164" fontId="0" fillId="0" borderId="3" xfId="0" applyBorder="1" applyAlignment="1">
      <alignment horizontal="left"/>
    </xf>
    <xf numFmtId="14" fontId="0" fillId="0" borderId="3" xfId="0" applyNumberFormat="1" applyFill="1" applyBorder="1" applyAlignment="1">
      <alignment vertical="top"/>
    </xf>
    <xf numFmtId="164" fontId="0" fillId="0" borderId="8" xfId="0" applyFill="1" applyBorder="1" applyAlignment="1">
      <alignment vertical="top" wrapText="1"/>
    </xf>
    <xf numFmtId="164" fontId="0" fillId="0" borderId="3" xfId="0" applyFill="1" applyBorder="1" applyAlignment="1">
      <alignment vertical="top"/>
    </xf>
    <xf numFmtId="164" fontId="0" fillId="0" borderId="3" xfId="0" applyFill="1" applyBorder="1" applyAlignment="1">
      <alignment horizontal="right" vertical="top"/>
    </xf>
    <xf numFmtId="168" fontId="15" fillId="0" borderId="0" xfId="0" applyNumberFormat="1" applyFont="1" applyFill="1"/>
    <xf numFmtId="164" fontId="0" fillId="0" borderId="6" xfId="0" quotePrefix="1" applyNumberFormat="1" applyFont="1" applyFill="1" applyBorder="1" applyAlignment="1">
      <alignment horizontal="left" vertical="top"/>
    </xf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Font="1" applyBorder="1" applyAlignment="1">
      <alignment horizontal="right" vertical="top"/>
    </xf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0" fontId="0" fillId="0" borderId="3" xfId="0" applyNumberFormat="1" applyFill="1" applyBorder="1" applyAlignment="1">
      <alignment horizontal="left" vertical="top" indent="2"/>
    </xf>
    <xf numFmtId="164" fontId="0" fillId="0" borderId="3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 indent="2"/>
    </xf>
    <xf numFmtId="0" fontId="0" fillId="0" borderId="3" xfId="0" applyNumberFormat="1" applyFont="1" applyFill="1" applyBorder="1" applyAlignment="1">
      <alignment horizontal="left" vertical="top" indent="2"/>
    </xf>
    <xf numFmtId="37" fontId="0" fillId="0" borderId="3" xfId="0" applyNumberFormat="1" applyFont="1" applyFill="1" applyBorder="1" applyAlignment="1" applyProtection="1">
      <alignment horizontal="right" vertical="top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164" fontId="44" fillId="0" borderId="10" xfId="0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37" fontId="0" fillId="0" borderId="5" xfId="0" applyNumberFormat="1" applyFont="1" applyFill="1" applyBorder="1" applyAlignment="1" applyProtection="1">
      <alignment vertical="top"/>
    </xf>
    <xf numFmtId="14" fontId="0" fillId="0" borderId="9" xfId="0" applyNumberFormat="1" applyFont="1" applyFill="1" applyBorder="1" applyAlignment="1" applyProtection="1">
      <alignment vertical="top"/>
    </xf>
    <xf numFmtId="0" fontId="0" fillId="0" borderId="5" xfId="0" applyNumberFormat="1" applyFill="1" applyBorder="1" applyAlignment="1">
      <alignment vertical="top" wrapText="1"/>
    </xf>
    <xf numFmtId="0" fontId="0" fillId="0" borderId="5" xfId="0" applyNumberFormat="1" applyFill="1" applyBorder="1" applyAlignment="1">
      <alignment horizontal="left" vertical="top" wrapText="1"/>
    </xf>
    <xf numFmtId="164" fontId="0" fillId="0" borderId="5" xfId="0" applyFill="1" applyBorder="1" applyAlignment="1">
      <alignment horizontal="left" vertical="top" wrapText="1"/>
    </xf>
    <xf numFmtId="164" fontId="0" fillId="0" borderId="1" xfId="0" applyBorder="1" applyAlignment="1">
      <alignment vertical="top"/>
    </xf>
    <xf numFmtId="164" fontId="0" fillId="0" borderId="10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164" fontId="15" fillId="0" borderId="0" xfId="0" applyFont="1" applyAlignment="1">
      <alignment horizontal="center" vertical="top"/>
    </xf>
  </cellXfs>
  <cellStyles count="50850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144"/>
  <sheetViews>
    <sheetView tabSelected="1" zoomScale="80" zoomScaleNormal="80" workbookViewId="0">
      <pane xSplit="4" ySplit="8" topLeftCell="E9" activePane="bottomRight" state="frozen"/>
      <selection activeCell="AG16" sqref="AG16"/>
      <selection pane="topRight" activeCell="AG16" sqref="AG16"/>
      <selection pane="bottomLeft" activeCell="AG16" sqref="AG16"/>
      <selection pane="bottomRight" activeCell="E141" sqref="E141"/>
    </sheetView>
  </sheetViews>
  <sheetFormatPr defaultColWidth="9.140625" defaultRowHeight="12.75"/>
  <cols>
    <col min="1" max="1" width="10" style="123" customWidth="1"/>
    <col min="2" max="2" width="8.42578125" style="14" customWidth="1"/>
    <col min="3" max="3" width="10.7109375" style="24" customWidth="1"/>
    <col min="4" max="4" width="10.7109375" style="44" customWidth="1"/>
    <col min="5" max="5" width="51.5703125" style="44" customWidth="1"/>
    <col min="6" max="6" width="80" style="16" customWidth="1"/>
    <col min="7" max="7" width="33.85546875" style="16" customWidth="1"/>
    <col min="8" max="8" width="8.140625" style="33" customWidth="1"/>
    <col min="9" max="9" width="7.42578125" style="33" customWidth="1"/>
    <col min="10" max="11" width="7.28515625" style="33" customWidth="1"/>
    <col min="12" max="13" width="6.7109375" style="33" customWidth="1"/>
    <col min="14" max="14" width="8.7109375" style="33" customWidth="1"/>
    <col min="15" max="15" width="7.5703125" style="33" customWidth="1"/>
    <col min="16" max="16" width="2.28515625" style="33" customWidth="1"/>
    <col min="17" max="17" width="7.42578125" style="156" customWidth="1"/>
    <col min="18" max="18" width="7.42578125" style="158" customWidth="1"/>
    <col min="19" max="19" width="7.7109375" style="158" customWidth="1"/>
    <col min="20" max="20" width="7.42578125" style="158" customWidth="1"/>
    <col min="21" max="22" width="6.42578125" style="158" customWidth="1"/>
    <col min="23" max="23" width="7.5703125" style="158" customWidth="1"/>
    <col min="24" max="24" width="7.28515625" style="157" customWidth="1"/>
    <col min="25" max="25" width="2.28515625" style="33" customWidth="1"/>
    <col min="26" max="27" width="7.7109375" style="33" customWidth="1"/>
    <col min="28" max="28" width="8" style="33" customWidth="1"/>
    <col min="29" max="29" width="7.85546875" style="33" customWidth="1"/>
    <col min="30" max="30" width="6.28515625" style="33" customWidth="1"/>
    <col min="31" max="31" width="6.5703125" style="33" customWidth="1"/>
    <col min="32" max="32" width="7.28515625" style="33" customWidth="1"/>
    <col min="33" max="33" width="7.140625" style="33" customWidth="1"/>
    <col min="34" max="34" width="2.28515625" style="33" customWidth="1"/>
    <col min="35" max="35" width="7.7109375" style="156" customWidth="1"/>
    <col min="36" max="38" width="7.7109375" style="33" customWidth="1"/>
    <col min="39" max="39" width="7.42578125" style="33" customWidth="1"/>
    <col min="40" max="40" width="6.5703125" style="33" customWidth="1"/>
    <col min="41" max="42" width="7.28515625" style="33" customWidth="1"/>
    <col min="43" max="43" width="2.28515625" style="33" customWidth="1"/>
    <col min="44" max="47" width="7.5703125" style="33" customWidth="1"/>
    <col min="48" max="49" width="6.5703125" style="33" customWidth="1"/>
    <col min="50" max="50" width="8.85546875" style="33" customWidth="1"/>
    <col min="51" max="51" width="7.42578125" style="33" customWidth="1"/>
    <col min="52" max="52" width="9.140625" style="33"/>
    <col min="53" max="16384" width="9.140625" style="6"/>
  </cols>
  <sheetData>
    <row r="1" spans="1:52">
      <c r="A1" s="129"/>
      <c r="B1" s="17"/>
      <c r="C1" s="17"/>
      <c r="D1" s="17"/>
      <c r="E1" s="17"/>
      <c r="F1" s="40" t="s">
        <v>205</v>
      </c>
      <c r="G1" s="40"/>
      <c r="H1" s="152"/>
      <c r="I1" s="152"/>
      <c r="J1" s="152"/>
      <c r="K1" s="152"/>
      <c r="L1" s="152"/>
      <c r="M1" s="152"/>
      <c r="N1" s="152"/>
      <c r="O1" s="152"/>
      <c r="Q1" s="159"/>
      <c r="R1" s="160"/>
      <c r="S1" s="160"/>
      <c r="T1" s="160"/>
      <c r="U1" s="160"/>
      <c r="V1" s="160"/>
      <c r="W1" s="160"/>
      <c r="X1" s="161"/>
    </row>
    <row r="2" spans="1:52">
      <c r="A2" s="129"/>
      <c r="B2" s="17"/>
      <c r="C2" s="17"/>
      <c r="D2" s="17"/>
      <c r="E2" s="17"/>
      <c r="F2" s="40" t="s">
        <v>9</v>
      </c>
      <c r="G2" s="40"/>
      <c r="H2" s="152"/>
      <c r="I2" s="152"/>
      <c r="J2" s="152"/>
      <c r="K2" s="152"/>
      <c r="L2" s="152"/>
      <c r="M2" s="152"/>
      <c r="N2" s="152"/>
      <c r="O2" s="152"/>
      <c r="Q2" s="159"/>
      <c r="R2" s="160"/>
      <c r="S2" s="160"/>
      <c r="T2" s="160"/>
      <c r="U2" s="160"/>
      <c r="V2" s="160"/>
      <c r="W2" s="160"/>
      <c r="X2" s="161"/>
    </row>
    <row r="3" spans="1:52">
      <c r="A3" s="129"/>
      <c r="B3" s="36"/>
      <c r="C3" s="36"/>
      <c r="D3" s="36"/>
      <c r="E3" s="36"/>
      <c r="F3" s="40" t="s">
        <v>213</v>
      </c>
      <c r="G3" s="40"/>
      <c r="H3" s="153"/>
      <c r="I3" s="153"/>
      <c r="J3" s="153"/>
      <c r="K3" s="153"/>
      <c r="L3" s="153"/>
      <c r="M3" s="153"/>
      <c r="N3" s="153"/>
      <c r="O3" s="153"/>
    </row>
    <row r="4" spans="1:52">
      <c r="A4" s="53">
        <v>43250</v>
      </c>
      <c r="B4" s="100"/>
      <c r="C4" s="100"/>
      <c r="D4" s="100"/>
      <c r="E4" s="94"/>
      <c r="F4" s="78"/>
      <c r="G4" s="100"/>
      <c r="P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62"/>
      <c r="AK4" s="162"/>
      <c r="AL4" s="162"/>
      <c r="AM4" s="162"/>
      <c r="AN4" s="162"/>
      <c r="AO4" s="162"/>
      <c r="AP4" s="162"/>
      <c r="AQ4" s="162"/>
    </row>
    <row r="5" spans="1:52" s="5" customFormat="1">
      <c r="A5" s="125"/>
      <c r="B5" s="76"/>
      <c r="C5" s="77"/>
      <c r="D5" s="77"/>
      <c r="E5" s="96"/>
      <c r="F5" s="75"/>
      <c r="G5" s="77"/>
      <c r="H5" s="248" t="s">
        <v>18</v>
      </c>
      <c r="I5" s="244"/>
      <c r="J5" s="244"/>
      <c r="K5" s="244"/>
      <c r="L5" s="244"/>
      <c r="M5" s="244"/>
      <c r="N5" s="244"/>
      <c r="O5" s="245"/>
      <c r="P5" s="154"/>
      <c r="Q5" s="243" t="s">
        <v>19</v>
      </c>
      <c r="R5" s="244"/>
      <c r="S5" s="244"/>
      <c r="T5" s="244"/>
      <c r="U5" s="244"/>
      <c r="V5" s="244"/>
      <c r="W5" s="244"/>
      <c r="X5" s="245"/>
      <c r="Y5" s="155"/>
      <c r="Z5" s="243" t="s">
        <v>22</v>
      </c>
      <c r="AA5" s="244"/>
      <c r="AB5" s="244"/>
      <c r="AC5" s="244"/>
      <c r="AD5" s="244"/>
      <c r="AE5" s="244"/>
      <c r="AF5" s="244"/>
      <c r="AG5" s="245"/>
      <c r="AH5" s="155"/>
      <c r="AI5" s="243" t="s">
        <v>30</v>
      </c>
      <c r="AJ5" s="244"/>
      <c r="AK5" s="244"/>
      <c r="AL5" s="244"/>
      <c r="AM5" s="244"/>
      <c r="AN5" s="244"/>
      <c r="AO5" s="244"/>
      <c r="AP5" s="245"/>
      <c r="AQ5" s="117"/>
      <c r="AR5" s="243" t="s">
        <v>189</v>
      </c>
      <c r="AS5" s="244"/>
      <c r="AT5" s="244"/>
      <c r="AU5" s="244"/>
      <c r="AV5" s="244"/>
      <c r="AW5" s="244"/>
      <c r="AX5" s="244"/>
      <c r="AY5" s="245"/>
      <c r="AZ5" s="117"/>
    </row>
    <row r="6" spans="1:52">
      <c r="A6" s="48" t="s">
        <v>12</v>
      </c>
      <c r="B6" s="95" t="s">
        <v>10</v>
      </c>
      <c r="C6" s="74"/>
      <c r="D6" s="74"/>
      <c r="E6" s="97"/>
      <c r="F6" s="74"/>
      <c r="G6" s="74"/>
      <c r="H6" s="246" t="s">
        <v>3</v>
      </c>
      <c r="I6" s="247"/>
      <c r="J6" s="246" t="s">
        <v>4</v>
      </c>
      <c r="K6" s="247"/>
      <c r="L6" s="246" t="s">
        <v>15</v>
      </c>
      <c r="M6" s="247"/>
      <c r="N6" s="246" t="s">
        <v>5</v>
      </c>
      <c r="O6" s="247"/>
      <c r="P6" s="110"/>
      <c r="Q6" s="246" t="s">
        <v>3</v>
      </c>
      <c r="R6" s="247"/>
      <c r="S6" s="246" t="s">
        <v>4</v>
      </c>
      <c r="T6" s="247"/>
      <c r="U6" s="246" t="s">
        <v>15</v>
      </c>
      <c r="V6" s="247"/>
      <c r="W6" s="246" t="s">
        <v>5</v>
      </c>
      <c r="X6" s="247"/>
      <c r="Y6" s="110"/>
      <c r="Z6" s="246" t="s">
        <v>3</v>
      </c>
      <c r="AA6" s="247"/>
      <c r="AB6" s="246" t="s">
        <v>4</v>
      </c>
      <c r="AC6" s="247"/>
      <c r="AD6" s="246" t="s">
        <v>15</v>
      </c>
      <c r="AE6" s="247"/>
      <c r="AF6" s="246" t="s">
        <v>5</v>
      </c>
      <c r="AG6" s="247"/>
      <c r="AH6" s="110"/>
      <c r="AI6" s="246" t="s">
        <v>3</v>
      </c>
      <c r="AJ6" s="247"/>
      <c r="AK6" s="246" t="s">
        <v>4</v>
      </c>
      <c r="AL6" s="247"/>
      <c r="AM6" s="246" t="s">
        <v>15</v>
      </c>
      <c r="AN6" s="247"/>
      <c r="AO6" s="246" t="s">
        <v>5</v>
      </c>
      <c r="AP6" s="247"/>
      <c r="AQ6" s="110"/>
      <c r="AR6" s="246" t="s">
        <v>3</v>
      </c>
      <c r="AS6" s="247"/>
      <c r="AT6" s="246" t="s">
        <v>4</v>
      </c>
      <c r="AU6" s="247"/>
      <c r="AV6" s="246" t="s">
        <v>15</v>
      </c>
      <c r="AW6" s="247"/>
      <c r="AX6" s="246" t="s">
        <v>16</v>
      </c>
      <c r="AY6" s="247"/>
    </row>
    <row r="7" spans="1:52" s="7" customFormat="1">
      <c r="A7" s="126" t="s">
        <v>13</v>
      </c>
      <c r="B7" s="85" t="s">
        <v>11</v>
      </c>
      <c r="C7" s="86" t="s">
        <v>0</v>
      </c>
      <c r="D7" s="72" t="s">
        <v>6</v>
      </c>
      <c r="E7" s="72" t="s">
        <v>14</v>
      </c>
      <c r="F7" s="86" t="s">
        <v>1</v>
      </c>
      <c r="G7" s="86" t="s">
        <v>7</v>
      </c>
      <c r="H7" s="111" t="s">
        <v>2</v>
      </c>
      <c r="I7" s="111" t="s">
        <v>8</v>
      </c>
      <c r="J7" s="111" t="s">
        <v>2</v>
      </c>
      <c r="K7" s="111" t="s">
        <v>8</v>
      </c>
      <c r="L7" s="111" t="s">
        <v>2</v>
      </c>
      <c r="M7" s="111" t="s">
        <v>8</v>
      </c>
      <c r="N7" s="111" t="s">
        <v>2</v>
      </c>
      <c r="O7" s="111" t="s">
        <v>8</v>
      </c>
      <c r="P7" s="110"/>
      <c r="Q7" s="111" t="s">
        <v>2</v>
      </c>
      <c r="R7" s="111" t="s">
        <v>8</v>
      </c>
      <c r="S7" s="111" t="s">
        <v>2</v>
      </c>
      <c r="T7" s="111" t="s">
        <v>8</v>
      </c>
      <c r="U7" s="111" t="s">
        <v>2</v>
      </c>
      <c r="V7" s="111" t="s">
        <v>8</v>
      </c>
      <c r="W7" s="111" t="s">
        <v>2</v>
      </c>
      <c r="X7" s="111" t="s">
        <v>8</v>
      </c>
      <c r="Y7" s="110"/>
      <c r="Z7" s="111" t="s">
        <v>2</v>
      </c>
      <c r="AA7" s="111" t="s">
        <v>8</v>
      </c>
      <c r="AB7" s="111" t="s">
        <v>2</v>
      </c>
      <c r="AC7" s="111" t="s">
        <v>8</v>
      </c>
      <c r="AD7" s="111" t="s">
        <v>2</v>
      </c>
      <c r="AE7" s="111" t="s">
        <v>8</v>
      </c>
      <c r="AF7" s="111" t="s">
        <v>2</v>
      </c>
      <c r="AG7" s="111" t="s">
        <v>8</v>
      </c>
      <c r="AH7" s="110"/>
      <c r="AI7" s="111" t="s">
        <v>2</v>
      </c>
      <c r="AJ7" s="111" t="s">
        <v>8</v>
      </c>
      <c r="AK7" s="111" t="s">
        <v>2</v>
      </c>
      <c r="AL7" s="111" t="s">
        <v>8</v>
      </c>
      <c r="AM7" s="111" t="s">
        <v>2</v>
      </c>
      <c r="AN7" s="111" t="s">
        <v>8</v>
      </c>
      <c r="AO7" s="111" t="s">
        <v>2</v>
      </c>
      <c r="AP7" s="111" t="s">
        <v>8</v>
      </c>
      <c r="AQ7" s="110"/>
      <c r="AR7" s="111" t="s">
        <v>2</v>
      </c>
      <c r="AS7" s="111" t="s">
        <v>17</v>
      </c>
      <c r="AT7" s="111" t="s">
        <v>2</v>
      </c>
      <c r="AU7" s="111" t="s">
        <v>17</v>
      </c>
      <c r="AV7" s="111" t="s">
        <v>2</v>
      </c>
      <c r="AW7" s="111" t="s">
        <v>17</v>
      </c>
      <c r="AX7" s="111" t="s">
        <v>2</v>
      </c>
      <c r="AY7" s="111" t="s">
        <v>17</v>
      </c>
      <c r="AZ7" s="33"/>
    </row>
    <row r="8" spans="1:52">
      <c r="A8" s="124"/>
      <c r="B8" s="89"/>
      <c r="C8" s="90"/>
      <c r="D8" s="87"/>
      <c r="E8" s="88"/>
      <c r="F8" s="91"/>
      <c r="G8" s="71"/>
      <c r="H8" s="147"/>
      <c r="I8" s="148"/>
      <c r="J8" s="147"/>
      <c r="K8" s="148"/>
      <c r="L8" s="147"/>
      <c r="M8" s="148"/>
      <c r="N8" s="147"/>
      <c r="O8" s="148"/>
      <c r="P8" s="164"/>
      <c r="Q8" s="147"/>
      <c r="R8" s="149"/>
      <c r="S8" s="147"/>
      <c r="T8" s="148"/>
      <c r="U8" s="147"/>
      <c r="V8" s="148"/>
      <c r="W8" s="147"/>
      <c r="X8" s="148"/>
      <c r="Y8" s="165"/>
      <c r="Z8" s="147"/>
      <c r="AA8" s="148"/>
      <c r="AB8" s="147"/>
      <c r="AC8" s="148"/>
      <c r="AD8" s="147"/>
      <c r="AE8" s="148"/>
      <c r="AF8" s="147"/>
      <c r="AG8" s="148"/>
      <c r="AH8" s="164"/>
      <c r="AI8" s="147"/>
      <c r="AJ8" s="148"/>
      <c r="AK8" s="147"/>
      <c r="AL8" s="148"/>
      <c r="AM8" s="147"/>
      <c r="AN8" s="148"/>
      <c r="AO8" s="147"/>
      <c r="AP8" s="148"/>
      <c r="AQ8" s="166"/>
      <c r="AR8" s="147"/>
      <c r="AS8" s="148"/>
      <c r="AT8" s="147"/>
      <c r="AU8" s="149"/>
      <c r="AV8" s="147"/>
      <c r="AW8" s="148"/>
      <c r="AX8" s="147"/>
      <c r="AY8" s="148"/>
    </row>
    <row r="9" spans="1:52" s="102" customFormat="1">
      <c r="A9" s="130"/>
      <c r="B9" s="130"/>
      <c r="C9" s="131"/>
      <c r="D9" s="132"/>
      <c r="E9" s="133"/>
      <c r="F9" s="134"/>
      <c r="G9" s="144"/>
      <c r="H9" s="135"/>
      <c r="I9" s="136"/>
      <c r="J9" s="135"/>
      <c r="K9" s="136"/>
      <c r="L9" s="135"/>
      <c r="M9" s="136"/>
      <c r="N9" s="135"/>
      <c r="O9" s="136"/>
      <c r="P9" s="140"/>
      <c r="Q9" s="135"/>
      <c r="R9" s="140"/>
      <c r="S9" s="135"/>
      <c r="T9" s="136"/>
      <c r="U9" s="135"/>
      <c r="V9" s="136"/>
      <c r="W9" s="135"/>
      <c r="X9" s="136"/>
      <c r="Y9" s="120"/>
      <c r="Z9" s="135"/>
      <c r="AA9" s="136"/>
      <c r="AB9" s="135"/>
      <c r="AC9" s="136"/>
      <c r="AD9" s="135"/>
      <c r="AE9" s="136"/>
      <c r="AF9" s="135"/>
      <c r="AG9" s="136"/>
      <c r="AH9" s="120"/>
      <c r="AI9" s="135"/>
      <c r="AJ9" s="136"/>
      <c r="AK9" s="135"/>
      <c r="AL9" s="136"/>
      <c r="AM9" s="135"/>
      <c r="AN9" s="136"/>
      <c r="AO9" s="135"/>
      <c r="AP9" s="136"/>
      <c r="AQ9" s="137"/>
      <c r="AR9" s="135"/>
      <c r="AS9" s="136"/>
      <c r="AT9" s="135"/>
      <c r="AU9" s="140"/>
      <c r="AV9" s="135"/>
      <c r="AW9" s="136"/>
      <c r="AX9" s="135"/>
      <c r="AY9" s="136"/>
      <c r="AZ9" s="151"/>
    </row>
    <row r="10" spans="1:52" s="102" customFormat="1">
      <c r="A10" s="130" t="s">
        <v>133</v>
      </c>
      <c r="B10" s="130">
        <v>692</v>
      </c>
      <c r="C10" s="131">
        <v>43223</v>
      </c>
      <c r="D10" s="132">
        <v>29</v>
      </c>
      <c r="E10" s="43" t="s">
        <v>154</v>
      </c>
      <c r="F10" s="134" t="s">
        <v>172</v>
      </c>
      <c r="G10" s="141" t="s">
        <v>58</v>
      </c>
      <c r="H10" s="135" t="s">
        <v>23</v>
      </c>
      <c r="I10" s="136" t="s">
        <v>23</v>
      </c>
      <c r="J10" s="135">
        <v>-0.4</v>
      </c>
      <c r="K10" s="136">
        <v>-0.4</v>
      </c>
      <c r="L10" s="135">
        <v>0</v>
      </c>
      <c r="M10" s="136">
        <v>0</v>
      </c>
      <c r="N10" s="135">
        <v>-0.4</v>
      </c>
      <c r="O10" s="136">
        <v>-0.4</v>
      </c>
      <c r="P10" s="140"/>
      <c r="Q10" s="135" t="s">
        <v>23</v>
      </c>
      <c r="R10" s="140" t="s">
        <v>23</v>
      </c>
      <c r="S10" s="135">
        <v>-0.4</v>
      </c>
      <c r="T10" s="136">
        <v>-0.4</v>
      </c>
      <c r="U10" s="135">
        <v>0</v>
      </c>
      <c r="V10" s="136">
        <v>0</v>
      </c>
      <c r="W10" s="135">
        <v>-0.4</v>
      </c>
      <c r="X10" s="136">
        <v>-0.4</v>
      </c>
      <c r="Y10" s="120"/>
      <c r="Z10" s="135" t="s">
        <v>23</v>
      </c>
      <c r="AA10" s="136" t="s">
        <v>23</v>
      </c>
      <c r="AB10" s="135">
        <v>-0.4</v>
      </c>
      <c r="AC10" s="136">
        <v>-0.4</v>
      </c>
      <c r="AD10" s="135">
        <v>0</v>
      </c>
      <c r="AE10" s="136">
        <v>0</v>
      </c>
      <c r="AF10" s="135">
        <v>-0.4</v>
      </c>
      <c r="AG10" s="136">
        <v>-0.4</v>
      </c>
      <c r="AH10" s="120"/>
      <c r="AI10" s="135" t="s">
        <v>23</v>
      </c>
      <c r="AJ10" s="136" t="s">
        <v>23</v>
      </c>
      <c r="AK10" s="135">
        <v>-0.4</v>
      </c>
      <c r="AL10" s="136">
        <v>-0.4</v>
      </c>
      <c r="AM10" s="135">
        <v>0</v>
      </c>
      <c r="AN10" s="136">
        <v>0</v>
      </c>
      <c r="AO10" s="135">
        <v>-0.4</v>
      </c>
      <c r="AP10" s="136">
        <v>-0.4</v>
      </c>
      <c r="AQ10" s="137"/>
      <c r="AR10" s="135" t="s">
        <v>23</v>
      </c>
      <c r="AS10" s="136" t="s">
        <v>23</v>
      </c>
      <c r="AT10" s="135">
        <v>-0.5</v>
      </c>
      <c r="AU10" s="140">
        <v>-0.5</v>
      </c>
      <c r="AV10" s="135">
        <v>0</v>
      </c>
      <c r="AW10" s="136">
        <v>0</v>
      </c>
      <c r="AX10" s="135">
        <v>-0.5</v>
      </c>
      <c r="AY10" s="136">
        <v>-0.5</v>
      </c>
      <c r="AZ10" s="151"/>
    </row>
    <row r="11" spans="1:52" s="102" customFormat="1">
      <c r="A11" s="130" t="s">
        <v>133</v>
      </c>
      <c r="B11" s="130">
        <v>698</v>
      </c>
      <c r="C11" s="131">
        <v>43223</v>
      </c>
      <c r="D11" s="132">
        <v>29</v>
      </c>
      <c r="E11" s="43" t="s">
        <v>154</v>
      </c>
      <c r="F11" s="134" t="s">
        <v>173</v>
      </c>
      <c r="G11" s="141" t="s">
        <v>58</v>
      </c>
      <c r="H11" s="135" t="s">
        <v>23</v>
      </c>
      <c r="I11" s="136" t="s">
        <v>23</v>
      </c>
      <c r="J11" s="135" t="s">
        <v>23</v>
      </c>
      <c r="K11" s="136" t="s">
        <v>23</v>
      </c>
      <c r="L11" s="135">
        <v>0</v>
      </c>
      <c r="M11" s="136">
        <v>0</v>
      </c>
      <c r="N11" s="135" t="s">
        <v>23</v>
      </c>
      <c r="O11" s="136" t="s">
        <v>23</v>
      </c>
      <c r="P11" s="140"/>
      <c r="Q11" s="135" t="s">
        <v>23</v>
      </c>
      <c r="R11" s="140" t="s">
        <v>23</v>
      </c>
      <c r="S11" s="135" t="s">
        <v>23</v>
      </c>
      <c r="T11" s="136" t="s">
        <v>23</v>
      </c>
      <c r="U11" s="135">
        <v>0</v>
      </c>
      <c r="V11" s="136">
        <v>0</v>
      </c>
      <c r="W11" s="135" t="s">
        <v>23</v>
      </c>
      <c r="X11" s="136" t="s">
        <v>23</v>
      </c>
      <c r="Y11" s="120"/>
      <c r="Z11" s="135" t="s">
        <v>23</v>
      </c>
      <c r="AA11" s="136" t="s">
        <v>23</v>
      </c>
      <c r="AB11" s="135" t="s">
        <v>23</v>
      </c>
      <c r="AC11" s="136" t="s">
        <v>23</v>
      </c>
      <c r="AD11" s="135">
        <v>0</v>
      </c>
      <c r="AE11" s="136">
        <v>0</v>
      </c>
      <c r="AF11" s="135" t="s">
        <v>23</v>
      </c>
      <c r="AG11" s="136" t="s">
        <v>23</v>
      </c>
      <c r="AH11" s="120"/>
      <c r="AI11" s="135" t="s">
        <v>23</v>
      </c>
      <c r="AJ11" s="136" t="s">
        <v>23</v>
      </c>
      <c r="AK11" s="135" t="s">
        <v>23</v>
      </c>
      <c r="AL11" s="136" t="s">
        <v>23</v>
      </c>
      <c r="AM11" s="135">
        <v>0</v>
      </c>
      <c r="AN11" s="136">
        <v>0</v>
      </c>
      <c r="AO11" s="135" t="s">
        <v>23</v>
      </c>
      <c r="AP11" s="136" t="s">
        <v>23</v>
      </c>
      <c r="AQ11" s="137"/>
      <c r="AR11" s="135" t="s">
        <v>23</v>
      </c>
      <c r="AS11" s="136" t="s">
        <v>23</v>
      </c>
      <c r="AT11" s="135" t="s">
        <v>23</v>
      </c>
      <c r="AU11" s="140" t="s">
        <v>23</v>
      </c>
      <c r="AV11" s="135">
        <v>0</v>
      </c>
      <c r="AW11" s="136">
        <v>0</v>
      </c>
      <c r="AX11" s="135" t="s">
        <v>23</v>
      </c>
      <c r="AY11" s="136" t="s">
        <v>23</v>
      </c>
      <c r="AZ11" s="151"/>
    </row>
    <row r="12" spans="1:52" s="102" customFormat="1">
      <c r="A12" s="130" t="s">
        <v>133</v>
      </c>
      <c r="B12" s="130">
        <v>702</v>
      </c>
      <c r="C12" s="131">
        <v>43223</v>
      </c>
      <c r="D12" s="132">
        <v>29</v>
      </c>
      <c r="E12" s="43" t="s">
        <v>154</v>
      </c>
      <c r="F12" s="134" t="s">
        <v>141</v>
      </c>
      <c r="G12" s="141" t="s">
        <v>58</v>
      </c>
      <c r="H12" s="135">
        <v>-0.2</v>
      </c>
      <c r="I12" s="136">
        <v>-0.2</v>
      </c>
      <c r="J12" s="135">
        <v>-2.2999999999999998</v>
      </c>
      <c r="K12" s="136">
        <v>-2.2999999999999998</v>
      </c>
      <c r="L12" s="135">
        <v>0</v>
      </c>
      <c r="M12" s="136">
        <v>0</v>
      </c>
      <c r="N12" s="135">
        <v>-2.5</v>
      </c>
      <c r="O12" s="136">
        <v>-2.5</v>
      </c>
      <c r="P12" s="140"/>
      <c r="Q12" s="135">
        <v>-0.2</v>
      </c>
      <c r="R12" s="140">
        <v>-0.2</v>
      </c>
      <c r="S12" s="135">
        <v>-2.2999999999999998</v>
      </c>
      <c r="T12" s="136">
        <v>-2.2999999999999998</v>
      </c>
      <c r="U12" s="135">
        <v>0</v>
      </c>
      <c r="V12" s="136">
        <v>0</v>
      </c>
      <c r="W12" s="135">
        <v>-2.5</v>
      </c>
      <c r="X12" s="136">
        <v>-2.5</v>
      </c>
      <c r="Y12" s="120"/>
      <c r="Z12" s="135">
        <v>-0.2</v>
      </c>
      <c r="AA12" s="136">
        <v>-0.2</v>
      </c>
      <c r="AB12" s="135">
        <v>-2.2999999999999998</v>
      </c>
      <c r="AC12" s="136">
        <v>-2.2999999999999998</v>
      </c>
      <c r="AD12" s="135">
        <v>0</v>
      </c>
      <c r="AE12" s="136">
        <v>0</v>
      </c>
      <c r="AF12" s="135">
        <v>-2.5</v>
      </c>
      <c r="AG12" s="136">
        <v>-2.5</v>
      </c>
      <c r="AH12" s="120"/>
      <c r="AI12" s="135">
        <v>-0.2</v>
      </c>
      <c r="AJ12" s="136">
        <v>-0.2</v>
      </c>
      <c r="AK12" s="135">
        <v>-2.4</v>
      </c>
      <c r="AL12" s="136">
        <v>-2.4</v>
      </c>
      <c r="AM12" s="135">
        <v>0</v>
      </c>
      <c r="AN12" s="136">
        <v>0</v>
      </c>
      <c r="AO12" s="135">
        <v>-2.6</v>
      </c>
      <c r="AP12" s="136">
        <v>-2.6</v>
      </c>
      <c r="AQ12" s="137"/>
      <c r="AR12" s="135">
        <v>-0.2</v>
      </c>
      <c r="AS12" s="136">
        <v>-0.2</v>
      </c>
      <c r="AT12" s="135">
        <v>-2.4</v>
      </c>
      <c r="AU12" s="140">
        <v>-2.4</v>
      </c>
      <c r="AV12" s="135">
        <v>0</v>
      </c>
      <c r="AW12" s="136">
        <v>0</v>
      </c>
      <c r="AX12" s="135">
        <v>-2.6</v>
      </c>
      <c r="AY12" s="136">
        <v>-2.6</v>
      </c>
      <c r="AZ12" s="151"/>
    </row>
    <row r="13" spans="1:52" s="102" customFormat="1">
      <c r="A13" s="130" t="s">
        <v>133</v>
      </c>
      <c r="B13" s="130">
        <v>700</v>
      </c>
      <c r="C13" s="131">
        <v>43223</v>
      </c>
      <c r="D13" s="132">
        <v>29</v>
      </c>
      <c r="E13" s="43" t="s">
        <v>154</v>
      </c>
      <c r="F13" s="134" t="s">
        <v>174</v>
      </c>
      <c r="G13" s="141" t="s">
        <v>58</v>
      </c>
      <c r="H13" s="135" t="s">
        <v>23</v>
      </c>
      <c r="I13" s="136" t="s">
        <v>23</v>
      </c>
      <c r="J13" s="135" t="s">
        <v>23</v>
      </c>
      <c r="K13" s="136" t="s">
        <v>23</v>
      </c>
      <c r="L13" s="135">
        <v>0</v>
      </c>
      <c r="M13" s="136">
        <v>0</v>
      </c>
      <c r="N13" s="135" t="s">
        <v>23</v>
      </c>
      <c r="O13" s="136" t="s">
        <v>23</v>
      </c>
      <c r="P13" s="140"/>
      <c r="Q13" s="135" t="s">
        <v>23</v>
      </c>
      <c r="R13" s="140" t="s">
        <v>23</v>
      </c>
      <c r="S13" s="135" t="s">
        <v>23</v>
      </c>
      <c r="T13" s="136" t="s">
        <v>23</v>
      </c>
      <c r="U13" s="135">
        <v>0</v>
      </c>
      <c r="V13" s="136">
        <v>0</v>
      </c>
      <c r="W13" s="135" t="s">
        <v>23</v>
      </c>
      <c r="X13" s="136" t="s">
        <v>23</v>
      </c>
      <c r="Y13" s="120"/>
      <c r="Z13" s="135" t="s">
        <v>23</v>
      </c>
      <c r="AA13" s="136" t="s">
        <v>23</v>
      </c>
      <c r="AB13" s="135" t="s">
        <v>23</v>
      </c>
      <c r="AC13" s="136" t="s">
        <v>23</v>
      </c>
      <c r="AD13" s="135">
        <v>0</v>
      </c>
      <c r="AE13" s="136">
        <v>0</v>
      </c>
      <c r="AF13" s="135" t="s">
        <v>23</v>
      </c>
      <c r="AG13" s="136" t="s">
        <v>23</v>
      </c>
      <c r="AH13" s="120"/>
      <c r="AI13" s="135" t="s">
        <v>23</v>
      </c>
      <c r="AJ13" s="136" t="s">
        <v>23</v>
      </c>
      <c r="AK13" s="135" t="s">
        <v>23</v>
      </c>
      <c r="AL13" s="136" t="s">
        <v>23</v>
      </c>
      <c r="AM13" s="135">
        <v>0</v>
      </c>
      <c r="AN13" s="136">
        <v>0</v>
      </c>
      <c r="AO13" s="135" t="s">
        <v>23</v>
      </c>
      <c r="AP13" s="136" t="s">
        <v>23</v>
      </c>
      <c r="AQ13" s="137"/>
      <c r="AR13" s="135" t="s">
        <v>23</v>
      </c>
      <c r="AS13" s="136" t="s">
        <v>23</v>
      </c>
      <c r="AT13" s="135" t="s">
        <v>23</v>
      </c>
      <c r="AU13" s="140" t="s">
        <v>23</v>
      </c>
      <c r="AV13" s="135">
        <v>0</v>
      </c>
      <c r="AW13" s="136">
        <v>0</v>
      </c>
      <c r="AX13" s="135" t="s">
        <v>23</v>
      </c>
      <c r="AY13" s="136" t="s">
        <v>23</v>
      </c>
      <c r="AZ13" s="151"/>
    </row>
    <row r="14" spans="1:52" s="102" customFormat="1">
      <c r="A14" s="130" t="s">
        <v>133</v>
      </c>
      <c r="B14" s="130">
        <v>715</v>
      </c>
      <c r="C14" s="131">
        <v>43223</v>
      </c>
      <c r="D14" s="132">
        <v>29</v>
      </c>
      <c r="E14" s="43" t="s">
        <v>154</v>
      </c>
      <c r="F14" s="134" t="s">
        <v>179</v>
      </c>
      <c r="G14" s="141" t="s">
        <v>58</v>
      </c>
      <c r="H14" s="135" t="s">
        <v>29</v>
      </c>
      <c r="I14" s="136" t="s">
        <v>29</v>
      </c>
      <c r="J14" s="135" t="s">
        <v>29</v>
      </c>
      <c r="K14" s="136" t="s">
        <v>29</v>
      </c>
      <c r="L14" s="135">
        <v>0</v>
      </c>
      <c r="M14" s="136">
        <v>0</v>
      </c>
      <c r="N14" s="135" t="s">
        <v>29</v>
      </c>
      <c r="O14" s="136" t="s">
        <v>29</v>
      </c>
      <c r="P14" s="140"/>
      <c r="Q14" s="135" t="s">
        <v>29</v>
      </c>
      <c r="R14" s="140" t="s">
        <v>29</v>
      </c>
      <c r="S14" s="135" t="s">
        <v>29</v>
      </c>
      <c r="T14" s="136" t="s">
        <v>29</v>
      </c>
      <c r="U14" s="135">
        <v>0</v>
      </c>
      <c r="V14" s="136">
        <v>0</v>
      </c>
      <c r="W14" s="135" t="s">
        <v>29</v>
      </c>
      <c r="X14" s="136" t="s">
        <v>29</v>
      </c>
      <c r="Y14" s="120"/>
      <c r="Z14" s="135" t="s">
        <v>29</v>
      </c>
      <c r="AA14" s="136" t="s">
        <v>29</v>
      </c>
      <c r="AB14" s="135" t="s">
        <v>29</v>
      </c>
      <c r="AC14" s="136" t="s">
        <v>29</v>
      </c>
      <c r="AD14" s="135">
        <v>0</v>
      </c>
      <c r="AE14" s="136">
        <v>0</v>
      </c>
      <c r="AF14" s="135" t="s">
        <v>29</v>
      </c>
      <c r="AG14" s="136" t="s">
        <v>29</v>
      </c>
      <c r="AH14" s="120"/>
      <c r="AI14" s="135" t="s">
        <v>29</v>
      </c>
      <c r="AJ14" s="136" t="s">
        <v>29</v>
      </c>
      <c r="AK14" s="135" t="s">
        <v>29</v>
      </c>
      <c r="AL14" s="136" t="s">
        <v>29</v>
      </c>
      <c r="AM14" s="135">
        <v>0</v>
      </c>
      <c r="AN14" s="136">
        <v>0</v>
      </c>
      <c r="AO14" s="135" t="s">
        <v>29</v>
      </c>
      <c r="AP14" s="136" t="s">
        <v>29</v>
      </c>
      <c r="AQ14" s="137"/>
      <c r="AR14" s="135" t="s">
        <v>29</v>
      </c>
      <c r="AS14" s="136" t="s">
        <v>29</v>
      </c>
      <c r="AT14" s="135" t="s">
        <v>29</v>
      </c>
      <c r="AU14" s="140" t="s">
        <v>29</v>
      </c>
      <c r="AV14" s="135">
        <v>0</v>
      </c>
      <c r="AW14" s="136">
        <v>0</v>
      </c>
      <c r="AX14" s="135" t="s">
        <v>29</v>
      </c>
      <c r="AY14" s="136" t="s">
        <v>29</v>
      </c>
      <c r="AZ14" s="151"/>
    </row>
    <row r="15" spans="1:52" s="102" customFormat="1">
      <c r="A15" s="130"/>
      <c r="B15" s="130"/>
      <c r="C15" s="131"/>
      <c r="D15" s="132"/>
      <c r="E15" s="43"/>
      <c r="F15" s="134"/>
      <c r="G15" s="141"/>
      <c r="H15" s="135"/>
      <c r="I15" s="136"/>
      <c r="J15" s="135"/>
      <c r="K15" s="136"/>
      <c r="L15" s="135"/>
      <c r="M15" s="136"/>
      <c r="N15" s="135"/>
      <c r="O15" s="136"/>
      <c r="P15" s="140"/>
      <c r="Q15" s="135"/>
      <c r="R15" s="140"/>
      <c r="S15" s="135"/>
      <c r="T15" s="136"/>
      <c r="U15" s="135"/>
      <c r="V15" s="136"/>
      <c r="W15" s="135"/>
      <c r="X15" s="136"/>
      <c r="Y15" s="120"/>
      <c r="Z15" s="135"/>
      <c r="AA15" s="136"/>
      <c r="AB15" s="135"/>
      <c r="AC15" s="136"/>
      <c r="AD15" s="135"/>
      <c r="AE15" s="136"/>
      <c r="AF15" s="135"/>
      <c r="AG15" s="136"/>
      <c r="AH15" s="120"/>
      <c r="AI15" s="135"/>
      <c r="AJ15" s="136"/>
      <c r="AK15" s="135"/>
      <c r="AL15" s="136"/>
      <c r="AM15" s="135"/>
      <c r="AN15" s="136"/>
      <c r="AO15" s="135"/>
      <c r="AP15" s="136"/>
      <c r="AQ15" s="137"/>
      <c r="AR15" s="135"/>
      <c r="AS15" s="136"/>
      <c r="AT15" s="135"/>
      <c r="AU15" s="140"/>
      <c r="AV15" s="135"/>
      <c r="AW15" s="136"/>
      <c r="AX15" s="135"/>
      <c r="AY15" s="136"/>
      <c r="AZ15" s="151"/>
    </row>
    <row r="16" spans="1:52" s="102" customFormat="1">
      <c r="A16" s="130" t="s">
        <v>136</v>
      </c>
      <c r="B16" s="130">
        <v>743</v>
      </c>
      <c r="C16" s="131">
        <v>43223</v>
      </c>
      <c r="D16" s="132">
        <v>75</v>
      </c>
      <c r="E16" s="43" t="s">
        <v>157</v>
      </c>
      <c r="F16" s="134" t="s">
        <v>142</v>
      </c>
      <c r="G16" s="141" t="s">
        <v>147</v>
      </c>
      <c r="H16" s="135">
        <v>0</v>
      </c>
      <c r="I16" s="136">
        <v>0</v>
      </c>
      <c r="J16" s="135">
        <v>0</v>
      </c>
      <c r="K16" s="136">
        <v>0</v>
      </c>
      <c r="L16" s="135" t="s">
        <v>29</v>
      </c>
      <c r="M16" s="136" t="s">
        <v>29</v>
      </c>
      <c r="N16" s="135" t="s">
        <v>29</v>
      </c>
      <c r="O16" s="136" t="s">
        <v>29</v>
      </c>
      <c r="P16" s="140"/>
      <c r="Q16" s="135">
        <v>0</v>
      </c>
      <c r="R16" s="140">
        <v>0</v>
      </c>
      <c r="S16" s="135">
        <v>0</v>
      </c>
      <c r="T16" s="136">
        <v>0</v>
      </c>
      <c r="U16" s="135" t="s">
        <v>29</v>
      </c>
      <c r="V16" s="136" t="s">
        <v>29</v>
      </c>
      <c r="W16" s="135" t="s">
        <v>29</v>
      </c>
      <c r="X16" s="136" t="s">
        <v>29</v>
      </c>
      <c r="Y16" s="120"/>
      <c r="Z16" s="135">
        <v>0</v>
      </c>
      <c r="AA16" s="136">
        <v>0</v>
      </c>
      <c r="AB16" s="135">
        <v>0</v>
      </c>
      <c r="AC16" s="136">
        <v>0</v>
      </c>
      <c r="AD16" s="135" t="s">
        <v>29</v>
      </c>
      <c r="AE16" s="136" t="s">
        <v>29</v>
      </c>
      <c r="AF16" s="135" t="s">
        <v>29</v>
      </c>
      <c r="AG16" s="136" t="s">
        <v>29</v>
      </c>
      <c r="AH16" s="120"/>
      <c r="AI16" s="135">
        <v>0</v>
      </c>
      <c r="AJ16" s="136">
        <v>0</v>
      </c>
      <c r="AK16" s="135">
        <v>0</v>
      </c>
      <c r="AL16" s="136">
        <v>0</v>
      </c>
      <c r="AM16" s="135" t="s">
        <v>29</v>
      </c>
      <c r="AN16" s="136" t="s">
        <v>29</v>
      </c>
      <c r="AO16" s="135" t="s">
        <v>29</v>
      </c>
      <c r="AP16" s="136" t="s">
        <v>29</v>
      </c>
      <c r="AQ16" s="137"/>
      <c r="AR16" s="135">
        <v>0</v>
      </c>
      <c r="AS16" s="136">
        <v>0</v>
      </c>
      <c r="AT16" s="135">
        <v>0</v>
      </c>
      <c r="AU16" s="140">
        <v>0</v>
      </c>
      <c r="AV16" s="135" t="s">
        <v>29</v>
      </c>
      <c r="AW16" s="136" t="s">
        <v>29</v>
      </c>
      <c r="AX16" s="135" t="s">
        <v>29</v>
      </c>
      <c r="AY16" s="136" t="s">
        <v>29</v>
      </c>
      <c r="AZ16" s="151"/>
    </row>
    <row r="17" spans="1:52" s="102" customFormat="1">
      <c r="A17" s="130"/>
      <c r="B17" s="130"/>
      <c r="C17" s="131"/>
      <c r="D17" s="132"/>
      <c r="E17" s="43"/>
      <c r="F17" s="134"/>
      <c r="G17" s="141"/>
      <c r="H17" s="135"/>
      <c r="I17" s="136"/>
      <c r="J17" s="135"/>
      <c r="K17" s="136"/>
      <c r="L17" s="135"/>
      <c r="M17" s="136"/>
      <c r="N17" s="135"/>
      <c r="O17" s="136"/>
      <c r="P17" s="140"/>
      <c r="Q17" s="135"/>
      <c r="R17" s="140"/>
      <c r="S17" s="135"/>
      <c r="T17" s="136"/>
      <c r="U17" s="135"/>
      <c r="V17" s="136"/>
      <c r="W17" s="135"/>
      <c r="X17" s="136"/>
      <c r="Y17" s="120"/>
      <c r="Z17" s="135"/>
      <c r="AA17" s="136"/>
      <c r="AB17" s="135"/>
      <c r="AC17" s="136"/>
      <c r="AD17" s="135"/>
      <c r="AE17" s="136"/>
      <c r="AF17" s="135"/>
      <c r="AG17" s="136"/>
      <c r="AH17" s="120"/>
      <c r="AI17" s="135"/>
      <c r="AJ17" s="136"/>
      <c r="AK17" s="135"/>
      <c r="AL17" s="136"/>
      <c r="AM17" s="135"/>
      <c r="AN17" s="136"/>
      <c r="AO17" s="135"/>
      <c r="AP17" s="136"/>
      <c r="AQ17" s="137"/>
      <c r="AR17" s="135"/>
      <c r="AS17" s="136"/>
      <c r="AT17" s="135"/>
      <c r="AU17" s="140"/>
      <c r="AV17" s="135"/>
      <c r="AW17" s="136"/>
      <c r="AX17" s="135"/>
      <c r="AY17" s="136"/>
      <c r="AZ17" s="151"/>
    </row>
    <row r="18" spans="1:52" s="102" customFormat="1">
      <c r="A18" s="130" t="s">
        <v>98</v>
      </c>
      <c r="B18" s="130">
        <v>14</v>
      </c>
      <c r="C18" s="131">
        <v>43042</v>
      </c>
      <c r="D18" s="132">
        <v>100</v>
      </c>
      <c r="E18" s="133" t="s">
        <v>101</v>
      </c>
      <c r="F18" s="134" t="s">
        <v>99</v>
      </c>
      <c r="G18" s="144" t="s">
        <v>47</v>
      </c>
      <c r="H18" s="135" t="s">
        <v>23</v>
      </c>
      <c r="I18" s="136" t="s">
        <v>23</v>
      </c>
      <c r="J18" s="135">
        <v>-0.1</v>
      </c>
      <c r="K18" s="136">
        <v>-0.1</v>
      </c>
      <c r="L18" s="135">
        <v>0</v>
      </c>
      <c r="M18" s="136">
        <v>0</v>
      </c>
      <c r="N18" s="135">
        <v>-0.1</v>
      </c>
      <c r="O18" s="136">
        <v>-0.1</v>
      </c>
      <c r="P18" s="140"/>
      <c r="Q18" s="135" t="s">
        <v>23</v>
      </c>
      <c r="R18" s="140" t="s">
        <v>23</v>
      </c>
      <c r="S18" s="135">
        <v>-0.1</v>
      </c>
      <c r="T18" s="136">
        <v>-0.1</v>
      </c>
      <c r="U18" s="135">
        <v>0</v>
      </c>
      <c r="V18" s="136">
        <v>0</v>
      </c>
      <c r="W18" s="135">
        <v>-0.1</v>
      </c>
      <c r="X18" s="136">
        <v>-0.1</v>
      </c>
      <c r="Y18" s="120"/>
      <c r="Z18" s="135" t="s">
        <v>23</v>
      </c>
      <c r="AA18" s="136" t="s">
        <v>23</v>
      </c>
      <c r="AB18" s="135">
        <v>-0.1</v>
      </c>
      <c r="AC18" s="136">
        <v>-0.1</v>
      </c>
      <c r="AD18" s="135">
        <v>0</v>
      </c>
      <c r="AE18" s="136">
        <v>0</v>
      </c>
      <c r="AF18" s="135">
        <v>-0.1</v>
      </c>
      <c r="AG18" s="136">
        <v>-0.1</v>
      </c>
      <c r="AH18" s="120"/>
      <c r="AI18" s="135" t="s">
        <v>23</v>
      </c>
      <c r="AJ18" s="136" t="s">
        <v>23</v>
      </c>
      <c r="AK18" s="135">
        <v>-0.1</v>
      </c>
      <c r="AL18" s="136">
        <v>-0.1</v>
      </c>
      <c r="AM18" s="135">
        <v>0</v>
      </c>
      <c r="AN18" s="136">
        <v>0</v>
      </c>
      <c r="AO18" s="135">
        <v>-0.1</v>
      </c>
      <c r="AP18" s="136">
        <v>-0.1</v>
      </c>
      <c r="AQ18" s="137"/>
      <c r="AR18" s="135" t="s">
        <v>23</v>
      </c>
      <c r="AS18" s="136" t="s">
        <v>23</v>
      </c>
      <c r="AT18" s="135">
        <v>-0.1</v>
      </c>
      <c r="AU18" s="140">
        <v>-0.1</v>
      </c>
      <c r="AV18" s="135">
        <v>0</v>
      </c>
      <c r="AW18" s="136">
        <v>0</v>
      </c>
      <c r="AX18" s="135">
        <v>-0.1</v>
      </c>
      <c r="AY18" s="136">
        <v>-0.1</v>
      </c>
      <c r="AZ18" s="151"/>
    </row>
    <row r="19" spans="1:52" s="102" customFormat="1">
      <c r="A19" s="130" t="s">
        <v>98</v>
      </c>
      <c r="B19" s="130">
        <v>14</v>
      </c>
      <c r="C19" s="131">
        <v>43042</v>
      </c>
      <c r="D19" s="132">
        <v>100</v>
      </c>
      <c r="E19" s="133" t="s">
        <v>101</v>
      </c>
      <c r="F19" s="134" t="s">
        <v>100</v>
      </c>
      <c r="G19" s="144" t="s">
        <v>47</v>
      </c>
      <c r="H19" s="135">
        <v>0</v>
      </c>
      <c r="I19" s="136">
        <v>0</v>
      </c>
      <c r="J19" s="135">
        <v>0</v>
      </c>
      <c r="K19" s="136">
        <v>0</v>
      </c>
      <c r="L19" s="135">
        <v>-0.3</v>
      </c>
      <c r="M19" s="136">
        <v>-0.4</v>
      </c>
      <c r="N19" s="135">
        <v>-0.3</v>
      </c>
      <c r="O19" s="136">
        <v>-0.4</v>
      </c>
      <c r="P19" s="140"/>
      <c r="Q19" s="135">
        <v>0</v>
      </c>
      <c r="R19" s="140">
        <v>0</v>
      </c>
      <c r="S19" s="135">
        <v>0</v>
      </c>
      <c r="T19" s="136">
        <v>0</v>
      </c>
      <c r="U19" s="135">
        <v>-0.4</v>
      </c>
      <c r="V19" s="136">
        <v>-0.4</v>
      </c>
      <c r="W19" s="135">
        <v>-0.4</v>
      </c>
      <c r="X19" s="136">
        <v>-0.4</v>
      </c>
      <c r="Y19" s="120"/>
      <c r="Z19" s="135">
        <v>0</v>
      </c>
      <c r="AA19" s="136">
        <v>0</v>
      </c>
      <c r="AB19" s="135">
        <v>0</v>
      </c>
      <c r="AC19" s="136">
        <v>0</v>
      </c>
      <c r="AD19" s="135">
        <v>-0.4</v>
      </c>
      <c r="AE19" s="136">
        <v>-0.4</v>
      </c>
      <c r="AF19" s="135">
        <v>-0.4</v>
      </c>
      <c r="AG19" s="136">
        <v>-0.4</v>
      </c>
      <c r="AH19" s="120"/>
      <c r="AI19" s="135">
        <v>0</v>
      </c>
      <c r="AJ19" s="136">
        <v>0</v>
      </c>
      <c r="AK19" s="135">
        <v>0</v>
      </c>
      <c r="AL19" s="136">
        <v>0</v>
      </c>
      <c r="AM19" s="135">
        <v>-0.3</v>
      </c>
      <c r="AN19" s="136">
        <v>-0.3</v>
      </c>
      <c r="AO19" s="135">
        <v>-0.3</v>
      </c>
      <c r="AP19" s="136">
        <v>-0.3</v>
      </c>
      <c r="AQ19" s="137"/>
      <c r="AR19" s="135">
        <v>0</v>
      </c>
      <c r="AS19" s="136">
        <v>0</v>
      </c>
      <c r="AT19" s="135">
        <v>0</v>
      </c>
      <c r="AU19" s="140">
        <v>0</v>
      </c>
      <c r="AV19" s="135">
        <v>-0.3</v>
      </c>
      <c r="AW19" s="136">
        <v>-0.3</v>
      </c>
      <c r="AX19" s="135">
        <v>-0.3</v>
      </c>
      <c r="AY19" s="136">
        <v>-0.3</v>
      </c>
      <c r="AZ19" s="151"/>
    </row>
    <row r="20" spans="1:52" s="102" customFormat="1">
      <c r="A20" s="130" t="s">
        <v>98</v>
      </c>
      <c r="B20" s="130">
        <v>165</v>
      </c>
      <c r="C20" s="131">
        <v>43070</v>
      </c>
      <c r="D20" s="132">
        <v>100</v>
      </c>
      <c r="E20" s="133" t="s">
        <v>101</v>
      </c>
      <c r="F20" s="134" t="s">
        <v>103</v>
      </c>
      <c r="G20" s="144" t="s">
        <v>102</v>
      </c>
      <c r="H20" s="135">
        <v>0</v>
      </c>
      <c r="I20" s="136">
        <v>0</v>
      </c>
      <c r="J20" s="135">
        <v>0</v>
      </c>
      <c r="K20" s="136">
        <v>0</v>
      </c>
      <c r="L20" s="135">
        <v>-19.100000000000001</v>
      </c>
      <c r="M20" s="136">
        <v>-19.100000000000001</v>
      </c>
      <c r="N20" s="135">
        <v>-19.100000000000001</v>
      </c>
      <c r="O20" s="136">
        <v>-19.100000000000001</v>
      </c>
      <c r="P20" s="140"/>
      <c r="Q20" s="135">
        <v>0</v>
      </c>
      <c r="R20" s="140">
        <v>0</v>
      </c>
      <c r="S20" s="135">
        <v>0</v>
      </c>
      <c r="T20" s="136">
        <v>0</v>
      </c>
      <c r="U20" s="135">
        <v>-19.8</v>
      </c>
      <c r="V20" s="136">
        <v>-19.8</v>
      </c>
      <c r="W20" s="135">
        <v>-19.8</v>
      </c>
      <c r="X20" s="136">
        <v>-19.8</v>
      </c>
      <c r="Y20" s="120"/>
      <c r="Z20" s="135">
        <v>0</v>
      </c>
      <c r="AA20" s="136">
        <v>0</v>
      </c>
      <c r="AB20" s="135">
        <v>0</v>
      </c>
      <c r="AC20" s="136">
        <v>0</v>
      </c>
      <c r="AD20" s="135">
        <v>-20.5</v>
      </c>
      <c r="AE20" s="136">
        <v>-20.5</v>
      </c>
      <c r="AF20" s="135">
        <v>-20.5</v>
      </c>
      <c r="AG20" s="136">
        <v>-20.5</v>
      </c>
      <c r="AH20" s="120"/>
      <c r="AI20" s="135">
        <v>0</v>
      </c>
      <c r="AJ20" s="136">
        <v>0</v>
      </c>
      <c r="AK20" s="135">
        <v>0</v>
      </c>
      <c r="AL20" s="136">
        <v>0</v>
      </c>
      <c r="AM20" s="135">
        <v>-21.2</v>
      </c>
      <c r="AN20" s="136">
        <v>-21.2</v>
      </c>
      <c r="AO20" s="135">
        <v>-21.2</v>
      </c>
      <c r="AP20" s="136">
        <v>-21.2</v>
      </c>
      <c r="AQ20" s="137"/>
      <c r="AR20" s="135">
        <v>0</v>
      </c>
      <c r="AS20" s="136">
        <v>0</v>
      </c>
      <c r="AT20" s="135">
        <v>0</v>
      </c>
      <c r="AU20" s="140">
        <v>0</v>
      </c>
      <c r="AV20" s="135">
        <v>-22</v>
      </c>
      <c r="AW20" s="136">
        <v>-22</v>
      </c>
      <c r="AX20" s="135">
        <v>-22</v>
      </c>
      <c r="AY20" s="136">
        <v>-22</v>
      </c>
      <c r="AZ20" s="151"/>
    </row>
    <row r="21" spans="1:52" s="4" customFormat="1">
      <c r="A21" s="130" t="s">
        <v>98</v>
      </c>
      <c r="B21" s="130">
        <v>165</v>
      </c>
      <c r="C21" s="131">
        <v>43070</v>
      </c>
      <c r="D21" s="132">
        <v>100</v>
      </c>
      <c r="E21" s="133" t="s">
        <v>101</v>
      </c>
      <c r="F21" s="134" t="s">
        <v>104</v>
      </c>
      <c r="G21" s="144" t="s">
        <v>102</v>
      </c>
      <c r="H21" s="135">
        <v>0</v>
      </c>
      <c r="I21" s="136">
        <v>0</v>
      </c>
      <c r="J21" s="135">
        <v>0</v>
      </c>
      <c r="K21" s="136">
        <v>0</v>
      </c>
      <c r="L21" s="135" t="s">
        <v>25</v>
      </c>
      <c r="M21" s="136" t="s">
        <v>25</v>
      </c>
      <c r="N21" s="135" t="s">
        <v>25</v>
      </c>
      <c r="O21" s="136" t="s">
        <v>25</v>
      </c>
      <c r="P21" s="140"/>
      <c r="Q21" s="135">
        <v>0</v>
      </c>
      <c r="R21" s="140">
        <v>0</v>
      </c>
      <c r="S21" s="135">
        <v>0</v>
      </c>
      <c r="T21" s="136">
        <v>0</v>
      </c>
      <c r="U21" s="135" t="s">
        <v>25</v>
      </c>
      <c r="V21" s="136" t="s">
        <v>25</v>
      </c>
      <c r="W21" s="135" t="s">
        <v>25</v>
      </c>
      <c r="X21" s="136" t="s">
        <v>25</v>
      </c>
      <c r="Y21" s="120"/>
      <c r="Z21" s="135">
        <v>0</v>
      </c>
      <c r="AA21" s="136">
        <v>0</v>
      </c>
      <c r="AB21" s="135">
        <v>0</v>
      </c>
      <c r="AC21" s="136">
        <v>0</v>
      </c>
      <c r="AD21" s="135" t="s">
        <v>25</v>
      </c>
      <c r="AE21" s="136" t="s">
        <v>25</v>
      </c>
      <c r="AF21" s="135" t="s">
        <v>25</v>
      </c>
      <c r="AG21" s="136" t="s">
        <v>25</v>
      </c>
      <c r="AH21" s="120"/>
      <c r="AI21" s="135">
        <v>0</v>
      </c>
      <c r="AJ21" s="136">
        <v>0</v>
      </c>
      <c r="AK21" s="135">
        <v>0</v>
      </c>
      <c r="AL21" s="136">
        <v>0</v>
      </c>
      <c r="AM21" s="135" t="s">
        <v>25</v>
      </c>
      <c r="AN21" s="136" t="s">
        <v>25</v>
      </c>
      <c r="AO21" s="135" t="s">
        <v>25</v>
      </c>
      <c r="AP21" s="136" t="s">
        <v>25</v>
      </c>
      <c r="AQ21" s="137"/>
      <c r="AR21" s="135">
        <v>0</v>
      </c>
      <c r="AS21" s="136">
        <v>0</v>
      </c>
      <c r="AT21" s="135">
        <v>0</v>
      </c>
      <c r="AU21" s="140">
        <v>0</v>
      </c>
      <c r="AV21" s="135" t="s">
        <v>25</v>
      </c>
      <c r="AW21" s="136" t="s">
        <v>25</v>
      </c>
      <c r="AX21" s="135" t="s">
        <v>25</v>
      </c>
      <c r="AY21" s="136" t="s">
        <v>25</v>
      </c>
      <c r="AZ21" s="151"/>
    </row>
    <row r="22" spans="1:52" s="102" customFormat="1">
      <c r="A22" s="130"/>
      <c r="B22" s="130"/>
      <c r="C22" s="131"/>
      <c r="D22" s="132"/>
      <c r="E22" s="133"/>
      <c r="F22" s="134"/>
      <c r="G22" s="144"/>
      <c r="H22" s="135"/>
      <c r="I22" s="136"/>
      <c r="J22" s="135"/>
      <c r="K22" s="136"/>
      <c r="L22" s="135"/>
      <c r="M22" s="136"/>
      <c r="N22" s="135"/>
      <c r="O22" s="136"/>
      <c r="P22" s="140"/>
      <c r="Q22" s="135"/>
      <c r="R22" s="140"/>
      <c r="S22" s="135"/>
      <c r="T22" s="136"/>
      <c r="U22" s="135"/>
      <c r="V22" s="136"/>
      <c r="W22" s="135"/>
      <c r="X22" s="136"/>
      <c r="Y22" s="120"/>
      <c r="Z22" s="135"/>
      <c r="AA22" s="136"/>
      <c r="AB22" s="135"/>
      <c r="AC22" s="136"/>
      <c r="AD22" s="135"/>
      <c r="AE22" s="136"/>
      <c r="AF22" s="135"/>
      <c r="AG22" s="136"/>
      <c r="AH22" s="120"/>
      <c r="AI22" s="135"/>
      <c r="AJ22" s="136"/>
      <c r="AK22" s="135"/>
      <c r="AL22" s="136"/>
      <c r="AM22" s="135"/>
      <c r="AN22" s="136"/>
      <c r="AO22" s="135"/>
      <c r="AP22" s="136"/>
      <c r="AQ22" s="137"/>
      <c r="AR22" s="135"/>
      <c r="AS22" s="136"/>
      <c r="AT22" s="135"/>
      <c r="AU22" s="140"/>
      <c r="AV22" s="135"/>
      <c r="AW22" s="136"/>
      <c r="AX22" s="135"/>
      <c r="AY22" s="136"/>
      <c r="AZ22" s="151"/>
    </row>
    <row r="23" spans="1:52" s="102" customFormat="1">
      <c r="A23" s="130" t="s">
        <v>120</v>
      </c>
      <c r="B23" s="130">
        <v>82</v>
      </c>
      <c r="C23" s="131">
        <v>43042</v>
      </c>
      <c r="D23" s="132">
        <v>141</v>
      </c>
      <c r="E23" s="133" t="s">
        <v>119</v>
      </c>
      <c r="F23" s="134" t="s">
        <v>125</v>
      </c>
      <c r="G23" s="141" t="s">
        <v>126</v>
      </c>
      <c r="H23" s="135">
        <v>0</v>
      </c>
      <c r="I23" s="136">
        <v>0</v>
      </c>
      <c r="J23" s="135" t="s">
        <v>29</v>
      </c>
      <c r="K23" s="136" t="s">
        <v>29</v>
      </c>
      <c r="L23" s="135" t="s">
        <v>29</v>
      </c>
      <c r="M23" s="136" t="s">
        <v>29</v>
      </c>
      <c r="N23" s="135" t="s">
        <v>29</v>
      </c>
      <c r="O23" s="136" t="s">
        <v>29</v>
      </c>
      <c r="P23" s="140"/>
      <c r="Q23" s="135">
        <v>0</v>
      </c>
      <c r="R23" s="140">
        <v>0</v>
      </c>
      <c r="S23" s="135" t="s">
        <v>29</v>
      </c>
      <c r="T23" s="136" t="s">
        <v>29</v>
      </c>
      <c r="U23" s="135" t="s">
        <v>29</v>
      </c>
      <c r="V23" s="136" t="s">
        <v>29</v>
      </c>
      <c r="W23" s="135" t="s">
        <v>29</v>
      </c>
      <c r="X23" s="136" t="s">
        <v>29</v>
      </c>
      <c r="Y23" s="120"/>
      <c r="Z23" s="135">
        <v>0</v>
      </c>
      <c r="AA23" s="136">
        <v>0</v>
      </c>
      <c r="AB23" s="135" t="s">
        <v>29</v>
      </c>
      <c r="AC23" s="136" t="s">
        <v>29</v>
      </c>
      <c r="AD23" s="135" t="s">
        <v>29</v>
      </c>
      <c r="AE23" s="136" t="s">
        <v>29</v>
      </c>
      <c r="AF23" s="135" t="s">
        <v>29</v>
      </c>
      <c r="AG23" s="136" t="s">
        <v>29</v>
      </c>
      <c r="AH23" s="120"/>
      <c r="AI23" s="135">
        <v>0</v>
      </c>
      <c r="AJ23" s="136">
        <v>0</v>
      </c>
      <c r="AK23" s="135" t="s">
        <v>29</v>
      </c>
      <c r="AL23" s="136" t="s">
        <v>29</v>
      </c>
      <c r="AM23" s="135" t="s">
        <v>29</v>
      </c>
      <c r="AN23" s="136" t="s">
        <v>29</v>
      </c>
      <c r="AO23" s="135" t="s">
        <v>29</v>
      </c>
      <c r="AP23" s="136" t="s">
        <v>29</v>
      </c>
      <c r="AQ23" s="137"/>
      <c r="AR23" s="135">
        <v>0</v>
      </c>
      <c r="AS23" s="136">
        <v>0</v>
      </c>
      <c r="AT23" s="135" t="s">
        <v>29</v>
      </c>
      <c r="AU23" s="140" t="s">
        <v>29</v>
      </c>
      <c r="AV23" s="135" t="s">
        <v>29</v>
      </c>
      <c r="AW23" s="136" t="s">
        <v>29</v>
      </c>
      <c r="AX23" s="135" t="s">
        <v>29</v>
      </c>
      <c r="AY23" s="136" t="s">
        <v>29</v>
      </c>
      <c r="AZ23" s="151"/>
    </row>
    <row r="24" spans="1:52" s="102" customFormat="1">
      <c r="A24" s="130"/>
      <c r="B24" s="130"/>
      <c r="C24" s="131"/>
      <c r="D24" s="132"/>
      <c r="E24" s="133"/>
      <c r="F24" s="134"/>
      <c r="G24" s="144"/>
      <c r="H24" s="135"/>
      <c r="I24" s="136"/>
      <c r="J24" s="135"/>
      <c r="K24" s="136"/>
      <c r="L24" s="135"/>
      <c r="M24" s="136"/>
      <c r="N24" s="135"/>
      <c r="O24" s="136"/>
      <c r="P24" s="140"/>
      <c r="Q24" s="135"/>
      <c r="R24" s="140"/>
      <c r="S24" s="135"/>
      <c r="T24" s="136"/>
      <c r="U24" s="135"/>
      <c r="V24" s="136"/>
      <c r="W24" s="135"/>
      <c r="X24" s="136"/>
      <c r="Y24" s="120"/>
      <c r="Z24" s="135"/>
      <c r="AA24" s="136"/>
      <c r="AB24" s="135"/>
      <c r="AC24" s="136"/>
      <c r="AD24" s="135"/>
      <c r="AE24" s="136"/>
      <c r="AF24" s="135"/>
      <c r="AG24" s="136"/>
      <c r="AH24" s="120"/>
      <c r="AI24" s="135"/>
      <c r="AJ24" s="136"/>
      <c r="AK24" s="135"/>
      <c r="AL24" s="136"/>
      <c r="AM24" s="135"/>
      <c r="AN24" s="136"/>
      <c r="AO24" s="135"/>
      <c r="AP24" s="136"/>
      <c r="AQ24" s="137"/>
      <c r="AR24" s="135"/>
      <c r="AS24" s="136"/>
      <c r="AT24" s="135"/>
      <c r="AU24" s="140"/>
      <c r="AV24" s="135"/>
      <c r="AW24" s="136"/>
      <c r="AX24" s="135"/>
      <c r="AY24" s="136"/>
      <c r="AZ24" s="151"/>
    </row>
    <row r="25" spans="1:52" s="150" customFormat="1">
      <c r="A25" s="130" t="s">
        <v>118</v>
      </c>
      <c r="B25" s="130">
        <v>83</v>
      </c>
      <c r="C25" s="131">
        <v>43042</v>
      </c>
      <c r="D25" s="132">
        <v>185</v>
      </c>
      <c r="E25" s="133" t="s">
        <v>116</v>
      </c>
      <c r="F25" s="134" t="s">
        <v>117</v>
      </c>
      <c r="G25" s="144" t="s">
        <v>47</v>
      </c>
      <c r="H25" s="135">
        <v>0</v>
      </c>
      <c r="I25" s="136">
        <v>0</v>
      </c>
      <c r="J25" s="135">
        <v>-4.7</v>
      </c>
      <c r="K25" s="136">
        <v>-4.9000000000000004</v>
      </c>
      <c r="L25" s="135">
        <v>4.7</v>
      </c>
      <c r="M25" s="136">
        <v>4.9000000000000004</v>
      </c>
      <c r="N25" s="135">
        <v>0</v>
      </c>
      <c r="O25" s="136">
        <v>0</v>
      </c>
      <c r="P25" s="140"/>
      <c r="Q25" s="135">
        <v>0</v>
      </c>
      <c r="R25" s="140">
        <v>0</v>
      </c>
      <c r="S25" s="135">
        <v>-4.9000000000000004</v>
      </c>
      <c r="T25" s="136">
        <v>-4.9000000000000004</v>
      </c>
      <c r="U25" s="135">
        <v>4.9000000000000004</v>
      </c>
      <c r="V25" s="136">
        <v>4.9000000000000004</v>
      </c>
      <c r="W25" s="135">
        <v>0</v>
      </c>
      <c r="X25" s="136">
        <v>0</v>
      </c>
      <c r="Y25" s="120"/>
      <c r="Z25" s="135">
        <v>0</v>
      </c>
      <c r="AA25" s="136">
        <v>0</v>
      </c>
      <c r="AB25" s="135">
        <v>-5</v>
      </c>
      <c r="AC25" s="136">
        <v>-5</v>
      </c>
      <c r="AD25" s="135">
        <v>5</v>
      </c>
      <c r="AE25" s="136">
        <v>5</v>
      </c>
      <c r="AF25" s="135">
        <v>0</v>
      </c>
      <c r="AG25" s="136">
        <v>0</v>
      </c>
      <c r="AH25" s="120"/>
      <c r="AI25" s="135">
        <v>0</v>
      </c>
      <c r="AJ25" s="136">
        <v>0</v>
      </c>
      <c r="AK25" s="135">
        <v>-5.0999999999999996</v>
      </c>
      <c r="AL25" s="136">
        <v>-5.0999999999999996</v>
      </c>
      <c r="AM25" s="135">
        <v>5.0999999999999996</v>
      </c>
      <c r="AN25" s="136">
        <v>5.0999999999999996</v>
      </c>
      <c r="AO25" s="135">
        <v>0</v>
      </c>
      <c r="AP25" s="136">
        <v>0</v>
      </c>
      <c r="AQ25" s="137"/>
      <c r="AR25" s="135">
        <v>0</v>
      </c>
      <c r="AS25" s="136">
        <v>0</v>
      </c>
      <c r="AT25" s="135">
        <v>-5.0999999999999996</v>
      </c>
      <c r="AU25" s="140">
        <v>-5.0999999999999996</v>
      </c>
      <c r="AV25" s="135">
        <v>5.0999999999999996</v>
      </c>
      <c r="AW25" s="136">
        <v>5.0999999999999996</v>
      </c>
      <c r="AX25" s="135">
        <v>0</v>
      </c>
      <c r="AY25" s="136">
        <v>0</v>
      </c>
      <c r="AZ25" s="151"/>
    </row>
    <row r="26" spans="1:52" s="150" customFormat="1">
      <c r="A26" s="130"/>
      <c r="B26" s="130"/>
      <c r="C26" s="131"/>
      <c r="D26" s="132"/>
      <c r="E26" s="133"/>
      <c r="F26" s="134"/>
      <c r="G26" s="144"/>
      <c r="H26" s="135"/>
      <c r="I26" s="136"/>
      <c r="J26" s="135"/>
      <c r="K26" s="136"/>
      <c r="L26" s="135"/>
      <c r="M26" s="136"/>
      <c r="N26" s="135"/>
      <c r="O26" s="136"/>
      <c r="P26" s="140"/>
      <c r="Q26" s="135"/>
      <c r="R26" s="140"/>
      <c r="S26" s="135"/>
      <c r="T26" s="136"/>
      <c r="U26" s="135"/>
      <c r="V26" s="136"/>
      <c r="W26" s="135"/>
      <c r="X26" s="136"/>
      <c r="Y26" s="120"/>
      <c r="Z26" s="135"/>
      <c r="AA26" s="136"/>
      <c r="AB26" s="135"/>
      <c r="AC26" s="136"/>
      <c r="AD26" s="135"/>
      <c r="AE26" s="136"/>
      <c r="AF26" s="135"/>
      <c r="AG26" s="136"/>
      <c r="AH26" s="120"/>
      <c r="AI26" s="135"/>
      <c r="AJ26" s="136"/>
      <c r="AK26" s="135"/>
      <c r="AL26" s="136"/>
      <c r="AM26" s="135"/>
      <c r="AN26" s="136"/>
      <c r="AO26" s="135"/>
      <c r="AP26" s="136"/>
      <c r="AQ26" s="137"/>
      <c r="AR26" s="135"/>
      <c r="AS26" s="136"/>
      <c r="AT26" s="135"/>
      <c r="AU26" s="140"/>
      <c r="AV26" s="135"/>
      <c r="AW26" s="136"/>
      <c r="AX26" s="135"/>
      <c r="AY26" s="136"/>
      <c r="AZ26" s="151"/>
    </row>
    <row r="27" spans="1:52" s="102" customFormat="1">
      <c r="A27" s="130" t="s">
        <v>135</v>
      </c>
      <c r="B27" s="130">
        <v>714</v>
      </c>
      <c r="C27" s="131">
        <v>43223</v>
      </c>
      <c r="D27" s="132">
        <v>351</v>
      </c>
      <c r="E27" s="43" t="s">
        <v>156</v>
      </c>
      <c r="F27" s="134" t="s">
        <v>178</v>
      </c>
      <c r="G27" s="141" t="s">
        <v>58</v>
      </c>
      <c r="H27" s="135" t="s">
        <v>24</v>
      </c>
      <c r="I27" s="136" t="s">
        <v>24</v>
      </c>
      <c r="J27" s="135" t="s">
        <v>24</v>
      </c>
      <c r="K27" s="136" t="s">
        <v>24</v>
      </c>
      <c r="L27" s="135">
        <v>0</v>
      </c>
      <c r="M27" s="136">
        <v>0</v>
      </c>
      <c r="N27" s="135" t="s">
        <v>24</v>
      </c>
      <c r="O27" s="136" t="s">
        <v>24</v>
      </c>
      <c r="P27" s="140"/>
      <c r="Q27" s="135" t="s">
        <v>24</v>
      </c>
      <c r="R27" s="140" t="s">
        <v>24</v>
      </c>
      <c r="S27" s="135" t="s">
        <v>24</v>
      </c>
      <c r="T27" s="136" t="s">
        <v>24</v>
      </c>
      <c r="U27" s="135">
        <v>0</v>
      </c>
      <c r="V27" s="136">
        <v>0</v>
      </c>
      <c r="W27" s="135" t="s">
        <v>24</v>
      </c>
      <c r="X27" s="136" t="s">
        <v>24</v>
      </c>
      <c r="Y27" s="120"/>
      <c r="Z27" s="135" t="s">
        <v>24</v>
      </c>
      <c r="AA27" s="136" t="s">
        <v>24</v>
      </c>
      <c r="AB27" s="135" t="s">
        <v>24</v>
      </c>
      <c r="AC27" s="136" t="s">
        <v>24</v>
      </c>
      <c r="AD27" s="135">
        <v>0</v>
      </c>
      <c r="AE27" s="136">
        <v>0</v>
      </c>
      <c r="AF27" s="135" t="s">
        <v>24</v>
      </c>
      <c r="AG27" s="136" t="s">
        <v>24</v>
      </c>
      <c r="AH27" s="120"/>
      <c r="AI27" s="135" t="s">
        <v>24</v>
      </c>
      <c r="AJ27" s="136" t="s">
        <v>24</v>
      </c>
      <c r="AK27" s="135" t="s">
        <v>24</v>
      </c>
      <c r="AL27" s="136" t="s">
        <v>24</v>
      </c>
      <c r="AM27" s="135">
        <v>0</v>
      </c>
      <c r="AN27" s="136">
        <v>0</v>
      </c>
      <c r="AO27" s="135" t="s">
        <v>24</v>
      </c>
      <c r="AP27" s="136" t="s">
        <v>24</v>
      </c>
      <c r="AQ27" s="137"/>
      <c r="AR27" s="135" t="s">
        <v>24</v>
      </c>
      <c r="AS27" s="136" t="s">
        <v>24</v>
      </c>
      <c r="AT27" s="135" t="s">
        <v>24</v>
      </c>
      <c r="AU27" s="140" t="s">
        <v>24</v>
      </c>
      <c r="AV27" s="135">
        <v>0</v>
      </c>
      <c r="AW27" s="136">
        <v>0</v>
      </c>
      <c r="AX27" s="135" t="s">
        <v>24</v>
      </c>
      <c r="AY27" s="136" t="s">
        <v>24</v>
      </c>
      <c r="AZ27" s="151"/>
    </row>
    <row r="28" spans="1:52" s="102" customFormat="1">
      <c r="A28" s="130"/>
      <c r="B28" s="130"/>
      <c r="C28" s="131"/>
      <c r="D28" s="132"/>
      <c r="E28" s="43"/>
      <c r="F28" s="134"/>
      <c r="G28" s="141"/>
      <c r="H28" s="135"/>
      <c r="I28" s="136"/>
      <c r="J28" s="135"/>
      <c r="K28" s="136"/>
      <c r="L28" s="135"/>
      <c r="M28" s="136"/>
      <c r="N28" s="135"/>
      <c r="O28" s="136"/>
      <c r="P28" s="140"/>
      <c r="Q28" s="135"/>
      <c r="R28" s="140"/>
      <c r="S28" s="135"/>
      <c r="T28" s="136"/>
      <c r="U28" s="135"/>
      <c r="V28" s="136"/>
      <c r="W28" s="135"/>
      <c r="X28" s="136"/>
      <c r="Y28" s="120"/>
      <c r="Z28" s="135"/>
      <c r="AA28" s="136"/>
      <c r="AB28" s="135"/>
      <c r="AC28" s="136"/>
      <c r="AD28" s="135"/>
      <c r="AE28" s="136"/>
      <c r="AF28" s="135"/>
      <c r="AG28" s="136"/>
      <c r="AH28" s="120"/>
      <c r="AI28" s="135"/>
      <c r="AJ28" s="136"/>
      <c r="AK28" s="135"/>
      <c r="AL28" s="136"/>
      <c r="AM28" s="135"/>
      <c r="AN28" s="136"/>
      <c r="AO28" s="135"/>
      <c r="AP28" s="136"/>
      <c r="AQ28" s="137"/>
      <c r="AR28" s="135"/>
      <c r="AS28" s="136"/>
      <c r="AT28" s="135"/>
      <c r="AU28" s="140"/>
      <c r="AV28" s="135"/>
      <c r="AW28" s="136"/>
      <c r="AX28" s="135"/>
      <c r="AY28" s="136"/>
      <c r="AZ28" s="151"/>
    </row>
    <row r="29" spans="1:52" s="102" customFormat="1">
      <c r="A29" s="130" t="s">
        <v>137</v>
      </c>
      <c r="B29" s="130">
        <v>747</v>
      </c>
      <c r="C29" s="131">
        <v>43223</v>
      </c>
      <c r="D29" s="132">
        <v>565</v>
      </c>
      <c r="E29" s="43" t="s">
        <v>158</v>
      </c>
      <c r="F29" s="134" t="s">
        <v>143</v>
      </c>
      <c r="G29" s="141" t="s">
        <v>147</v>
      </c>
      <c r="H29" s="135">
        <v>0</v>
      </c>
      <c r="I29" s="136">
        <v>0</v>
      </c>
      <c r="J29" s="135">
        <v>0</v>
      </c>
      <c r="K29" s="136">
        <v>0</v>
      </c>
      <c r="L29" s="135">
        <v>-1.3</v>
      </c>
      <c r="M29" s="136">
        <v>-1.3</v>
      </c>
      <c r="N29" s="135">
        <v>-1.3</v>
      </c>
      <c r="O29" s="136">
        <v>-1.3</v>
      </c>
      <c r="P29" s="140"/>
      <c r="Q29" s="135">
        <v>0</v>
      </c>
      <c r="R29" s="140">
        <v>0</v>
      </c>
      <c r="S29" s="135">
        <v>0</v>
      </c>
      <c r="T29" s="136">
        <v>0</v>
      </c>
      <c r="U29" s="135">
        <v>-1.3</v>
      </c>
      <c r="V29" s="136">
        <v>-1.3</v>
      </c>
      <c r="W29" s="135">
        <v>-1.3</v>
      </c>
      <c r="X29" s="136">
        <v>-1.3</v>
      </c>
      <c r="Y29" s="120"/>
      <c r="Z29" s="135">
        <v>0</v>
      </c>
      <c r="AA29" s="136">
        <v>0</v>
      </c>
      <c r="AB29" s="135">
        <v>0</v>
      </c>
      <c r="AC29" s="136">
        <v>0</v>
      </c>
      <c r="AD29" s="135">
        <v>-1.3</v>
      </c>
      <c r="AE29" s="136">
        <v>-1.3</v>
      </c>
      <c r="AF29" s="135">
        <v>-1.3</v>
      </c>
      <c r="AG29" s="136">
        <v>-1.3</v>
      </c>
      <c r="AH29" s="120"/>
      <c r="AI29" s="135">
        <v>0</v>
      </c>
      <c r="AJ29" s="136">
        <v>0</v>
      </c>
      <c r="AK29" s="135">
        <v>0</v>
      </c>
      <c r="AL29" s="136">
        <v>0</v>
      </c>
      <c r="AM29" s="135">
        <v>-1.3</v>
      </c>
      <c r="AN29" s="136">
        <v>-1.3</v>
      </c>
      <c r="AO29" s="135">
        <v>-1.3</v>
      </c>
      <c r="AP29" s="136">
        <v>-1.3</v>
      </c>
      <c r="AQ29" s="137"/>
      <c r="AR29" s="135">
        <v>0</v>
      </c>
      <c r="AS29" s="136">
        <v>0</v>
      </c>
      <c r="AT29" s="135">
        <v>0</v>
      </c>
      <c r="AU29" s="140">
        <v>0</v>
      </c>
      <c r="AV29" s="135">
        <v>-1.3</v>
      </c>
      <c r="AW29" s="136">
        <v>-1.3</v>
      </c>
      <c r="AX29" s="135">
        <v>-1.3</v>
      </c>
      <c r="AY29" s="136">
        <v>-1.3</v>
      </c>
      <c r="AZ29" s="151"/>
    </row>
    <row r="30" spans="1:52" s="102" customFormat="1">
      <c r="A30" s="130"/>
      <c r="B30" s="130"/>
      <c r="C30" s="131"/>
      <c r="D30" s="132"/>
      <c r="E30" s="43"/>
      <c r="F30" s="134"/>
      <c r="G30" s="141"/>
      <c r="H30" s="135"/>
      <c r="I30" s="136"/>
      <c r="J30" s="135"/>
      <c r="K30" s="136"/>
      <c r="L30" s="135"/>
      <c r="M30" s="136"/>
      <c r="N30" s="135"/>
      <c r="O30" s="136"/>
      <c r="P30" s="140"/>
      <c r="Q30" s="135"/>
      <c r="R30" s="140"/>
      <c r="S30" s="135"/>
      <c r="T30" s="136"/>
      <c r="U30" s="135"/>
      <c r="V30" s="136"/>
      <c r="W30" s="135"/>
      <c r="X30" s="136"/>
      <c r="Y30" s="120"/>
      <c r="Z30" s="135"/>
      <c r="AA30" s="136"/>
      <c r="AB30" s="135"/>
      <c r="AC30" s="136"/>
      <c r="AD30" s="135"/>
      <c r="AE30" s="136"/>
      <c r="AF30" s="135"/>
      <c r="AG30" s="136"/>
      <c r="AH30" s="120"/>
      <c r="AI30" s="135"/>
      <c r="AJ30" s="136"/>
      <c r="AK30" s="135"/>
      <c r="AL30" s="136"/>
      <c r="AM30" s="135"/>
      <c r="AN30" s="136"/>
      <c r="AO30" s="135"/>
      <c r="AP30" s="136"/>
      <c r="AQ30" s="137"/>
      <c r="AR30" s="135"/>
      <c r="AS30" s="136"/>
      <c r="AT30" s="135"/>
      <c r="AU30" s="140"/>
      <c r="AV30" s="135"/>
      <c r="AW30" s="136"/>
      <c r="AX30" s="135"/>
      <c r="AY30" s="136"/>
      <c r="AZ30" s="151"/>
    </row>
    <row r="31" spans="1:52" s="102" customFormat="1">
      <c r="A31" s="130" t="s">
        <v>76</v>
      </c>
      <c r="B31" s="130">
        <v>610</v>
      </c>
      <c r="C31" s="131">
        <v>43208</v>
      </c>
      <c r="D31" s="132">
        <v>622</v>
      </c>
      <c r="E31" s="133" t="s">
        <v>77</v>
      </c>
      <c r="F31" s="134" t="s">
        <v>80</v>
      </c>
      <c r="G31" s="144" t="s">
        <v>58</v>
      </c>
      <c r="H31" s="135" t="s">
        <v>23</v>
      </c>
      <c r="I31" s="136" t="s">
        <v>23</v>
      </c>
      <c r="J31" s="135">
        <v>-0.3</v>
      </c>
      <c r="K31" s="136">
        <v>-0.3</v>
      </c>
      <c r="L31" s="135">
        <v>0</v>
      </c>
      <c r="M31" s="136">
        <v>0</v>
      </c>
      <c r="N31" s="135">
        <v>-0.3</v>
      </c>
      <c r="O31" s="136">
        <v>-0.3</v>
      </c>
      <c r="P31" s="140"/>
      <c r="Q31" s="135" t="s">
        <v>23</v>
      </c>
      <c r="R31" s="140" t="s">
        <v>23</v>
      </c>
      <c r="S31" s="135">
        <v>-0.3</v>
      </c>
      <c r="T31" s="136">
        <v>-0.3</v>
      </c>
      <c r="U31" s="135">
        <v>0</v>
      </c>
      <c r="V31" s="136">
        <v>0</v>
      </c>
      <c r="W31" s="135">
        <v>-0.3</v>
      </c>
      <c r="X31" s="136">
        <v>-0.3</v>
      </c>
      <c r="Y31" s="120"/>
      <c r="Z31" s="135" t="s">
        <v>23</v>
      </c>
      <c r="AA31" s="136" t="s">
        <v>23</v>
      </c>
      <c r="AB31" s="135">
        <v>-0.3</v>
      </c>
      <c r="AC31" s="136">
        <v>-0.3</v>
      </c>
      <c r="AD31" s="135">
        <v>0</v>
      </c>
      <c r="AE31" s="136">
        <v>0</v>
      </c>
      <c r="AF31" s="135">
        <v>-0.3</v>
      </c>
      <c r="AG31" s="136">
        <v>-0.3</v>
      </c>
      <c r="AH31" s="120"/>
      <c r="AI31" s="135" t="s">
        <v>23</v>
      </c>
      <c r="AJ31" s="136" t="s">
        <v>23</v>
      </c>
      <c r="AK31" s="135">
        <v>-0.3</v>
      </c>
      <c r="AL31" s="136">
        <v>-0.3</v>
      </c>
      <c r="AM31" s="135">
        <v>0</v>
      </c>
      <c r="AN31" s="136">
        <v>0</v>
      </c>
      <c r="AO31" s="135">
        <v>-0.3</v>
      </c>
      <c r="AP31" s="136">
        <v>-0.3</v>
      </c>
      <c r="AQ31" s="137"/>
      <c r="AR31" s="135" t="s">
        <v>23</v>
      </c>
      <c r="AS31" s="136" t="s">
        <v>23</v>
      </c>
      <c r="AT31" s="135">
        <v>-0.3</v>
      </c>
      <c r="AU31" s="140">
        <v>-0.3</v>
      </c>
      <c r="AV31" s="135">
        <v>0</v>
      </c>
      <c r="AW31" s="136">
        <v>0</v>
      </c>
      <c r="AX31" s="135">
        <v>-0.3</v>
      </c>
      <c r="AY31" s="136">
        <v>-0.3</v>
      </c>
      <c r="AZ31" s="151"/>
    </row>
    <row r="32" spans="1:52" s="4" customFormat="1">
      <c r="A32" s="130" t="s">
        <v>76</v>
      </c>
      <c r="B32" s="130">
        <v>616</v>
      </c>
      <c r="C32" s="131">
        <v>43208</v>
      </c>
      <c r="D32" s="132">
        <v>622</v>
      </c>
      <c r="E32" s="133" t="s">
        <v>77</v>
      </c>
      <c r="F32" s="134" t="s">
        <v>81</v>
      </c>
      <c r="G32" s="144" t="s">
        <v>58</v>
      </c>
      <c r="H32" s="135">
        <v>-0.1</v>
      </c>
      <c r="I32" s="136">
        <v>-0.1</v>
      </c>
      <c r="J32" s="135">
        <v>-1.5</v>
      </c>
      <c r="K32" s="136">
        <v>-1.5</v>
      </c>
      <c r="L32" s="135">
        <v>0</v>
      </c>
      <c r="M32" s="136">
        <v>0</v>
      </c>
      <c r="N32" s="135">
        <v>-1.6</v>
      </c>
      <c r="O32" s="136">
        <v>-1.6</v>
      </c>
      <c r="P32" s="140"/>
      <c r="Q32" s="135">
        <v>-0.1</v>
      </c>
      <c r="R32" s="140">
        <v>-0.1</v>
      </c>
      <c r="S32" s="135">
        <v>-1.5</v>
      </c>
      <c r="T32" s="136">
        <v>-1.5</v>
      </c>
      <c r="U32" s="135">
        <v>0</v>
      </c>
      <c r="V32" s="136">
        <v>0</v>
      </c>
      <c r="W32" s="135">
        <v>-1.6</v>
      </c>
      <c r="X32" s="136">
        <v>-1.6</v>
      </c>
      <c r="Y32" s="120"/>
      <c r="Z32" s="135">
        <v>-0.1</v>
      </c>
      <c r="AA32" s="136">
        <v>-0.1</v>
      </c>
      <c r="AB32" s="135">
        <v>-1.5</v>
      </c>
      <c r="AC32" s="136">
        <v>-1.5</v>
      </c>
      <c r="AD32" s="135">
        <v>0</v>
      </c>
      <c r="AE32" s="136">
        <v>0</v>
      </c>
      <c r="AF32" s="135">
        <v>-1.6</v>
      </c>
      <c r="AG32" s="136">
        <v>-1.6</v>
      </c>
      <c r="AH32" s="120"/>
      <c r="AI32" s="135">
        <v>-0.1</v>
      </c>
      <c r="AJ32" s="136">
        <v>-0.1</v>
      </c>
      <c r="AK32" s="135">
        <v>-1.5</v>
      </c>
      <c r="AL32" s="136">
        <v>-1.5</v>
      </c>
      <c r="AM32" s="135">
        <v>0</v>
      </c>
      <c r="AN32" s="136">
        <v>0</v>
      </c>
      <c r="AO32" s="135">
        <v>-1.6</v>
      </c>
      <c r="AP32" s="136">
        <v>-1.6</v>
      </c>
      <c r="AQ32" s="137"/>
      <c r="AR32" s="135">
        <v>-0.1</v>
      </c>
      <c r="AS32" s="136">
        <v>-0.1</v>
      </c>
      <c r="AT32" s="135">
        <v>-1.6</v>
      </c>
      <c r="AU32" s="140">
        <v>-1.6</v>
      </c>
      <c r="AV32" s="135">
        <v>0</v>
      </c>
      <c r="AW32" s="136">
        <v>0</v>
      </c>
      <c r="AX32" s="135">
        <v>-1.7</v>
      </c>
      <c r="AY32" s="136">
        <v>-1.7</v>
      </c>
      <c r="AZ32" s="151"/>
    </row>
    <row r="33" spans="1:52" s="102" customFormat="1">
      <c r="A33" s="130" t="s">
        <v>76</v>
      </c>
      <c r="B33" s="130">
        <v>618</v>
      </c>
      <c r="C33" s="131">
        <v>43208</v>
      </c>
      <c r="D33" s="132">
        <v>622</v>
      </c>
      <c r="E33" s="133" t="s">
        <v>77</v>
      </c>
      <c r="F33" s="134" t="s">
        <v>82</v>
      </c>
      <c r="G33" s="144" t="s">
        <v>58</v>
      </c>
      <c r="H33" s="135" t="s">
        <v>23</v>
      </c>
      <c r="I33" s="136" t="s">
        <v>23</v>
      </c>
      <c r="J33" s="135">
        <v>-0.1</v>
      </c>
      <c r="K33" s="136">
        <v>-0.1</v>
      </c>
      <c r="L33" s="135">
        <v>0</v>
      </c>
      <c r="M33" s="136">
        <v>0</v>
      </c>
      <c r="N33" s="135">
        <v>-0.1</v>
      </c>
      <c r="O33" s="136">
        <v>-0.1</v>
      </c>
      <c r="P33" s="140"/>
      <c r="Q33" s="135" t="s">
        <v>23</v>
      </c>
      <c r="R33" s="140" t="s">
        <v>23</v>
      </c>
      <c r="S33" s="135">
        <v>-0.1</v>
      </c>
      <c r="T33" s="136">
        <v>-0.1</v>
      </c>
      <c r="U33" s="135">
        <v>0</v>
      </c>
      <c r="V33" s="136">
        <v>0</v>
      </c>
      <c r="W33" s="135">
        <v>-0.1</v>
      </c>
      <c r="X33" s="136">
        <v>-0.1</v>
      </c>
      <c r="Y33" s="120"/>
      <c r="Z33" s="135" t="s">
        <v>23</v>
      </c>
      <c r="AA33" s="136" t="s">
        <v>23</v>
      </c>
      <c r="AB33" s="135">
        <v>-0.1</v>
      </c>
      <c r="AC33" s="136">
        <v>-0.1</v>
      </c>
      <c r="AD33" s="135">
        <v>0</v>
      </c>
      <c r="AE33" s="136">
        <v>0</v>
      </c>
      <c r="AF33" s="135">
        <v>-0.1</v>
      </c>
      <c r="AG33" s="136">
        <v>-0.1</v>
      </c>
      <c r="AH33" s="120"/>
      <c r="AI33" s="135" t="s">
        <v>23</v>
      </c>
      <c r="AJ33" s="136" t="s">
        <v>23</v>
      </c>
      <c r="AK33" s="135">
        <v>-0.1</v>
      </c>
      <c r="AL33" s="136">
        <v>-0.1</v>
      </c>
      <c r="AM33" s="135">
        <v>0</v>
      </c>
      <c r="AN33" s="136">
        <v>0</v>
      </c>
      <c r="AO33" s="135">
        <v>-0.1</v>
      </c>
      <c r="AP33" s="136">
        <v>-0.1</v>
      </c>
      <c r="AQ33" s="137"/>
      <c r="AR33" s="135" t="s">
        <v>23</v>
      </c>
      <c r="AS33" s="136" t="s">
        <v>23</v>
      </c>
      <c r="AT33" s="135">
        <v>-0.1</v>
      </c>
      <c r="AU33" s="140">
        <v>-0.1</v>
      </c>
      <c r="AV33" s="135">
        <v>0</v>
      </c>
      <c r="AW33" s="136">
        <v>0</v>
      </c>
      <c r="AX33" s="135">
        <v>-0.1</v>
      </c>
      <c r="AY33" s="136">
        <v>-0.1</v>
      </c>
      <c r="AZ33" s="151"/>
    </row>
    <row r="34" spans="1:52" s="4" customFormat="1">
      <c r="A34" s="130" t="s">
        <v>76</v>
      </c>
      <c r="B34" s="130">
        <v>619</v>
      </c>
      <c r="C34" s="131">
        <v>43208</v>
      </c>
      <c r="D34" s="132">
        <v>622</v>
      </c>
      <c r="E34" s="133" t="s">
        <v>77</v>
      </c>
      <c r="F34" s="134" t="s">
        <v>83</v>
      </c>
      <c r="G34" s="144" t="s">
        <v>58</v>
      </c>
      <c r="H34" s="135" t="s">
        <v>24</v>
      </c>
      <c r="I34" s="136" t="s">
        <v>24</v>
      </c>
      <c r="J34" s="135" t="s">
        <v>24</v>
      </c>
      <c r="K34" s="136" t="s">
        <v>24</v>
      </c>
      <c r="L34" s="135">
        <v>0</v>
      </c>
      <c r="M34" s="136">
        <v>0</v>
      </c>
      <c r="N34" s="135" t="s">
        <v>24</v>
      </c>
      <c r="O34" s="136" t="s">
        <v>24</v>
      </c>
      <c r="P34" s="140"/>
      <c r="Q34" s="135" t="s">
        <v>24</v>
      </c>
      <c r="R34" s="140" t="s">
        <v>24</v>
      </c>
      <c r="S34" s="135" t="s">
        <v>24</v>
      </c>
      <c r="T34" s="136" t="s">
        <v>24</v>
      </c>
      <c r="U34" s="135">
        <v>0</v>
      </c>
      <c r="V34" s="136">
        <v>0</v>
      </c>
      <c r="W34" s="135" t="s">
        <v>24</v>
      </c>
      <c r="X34" s="136" t="s">
        <v>24</v>
      </c>
      <c r="Y34" s="120"/>
      <c r="Z34" s="135" t="s">
        <v>24</v>
      </c>
      <c r="AA34" s="136" t="s">
        <v>24</v>
      </c>
      <c r="AB34" s="135" t="s">
        <v>24</v>
      </c>
      <c r="AC34" s="136" t="s">
        <v>24</v>
      </c>
      <c r="AD34" s="135">
        <v>0</v>
      </c>
      <c r="AE34" s="136">
        <v>0</v>
      </c>
      <c r="AF34" s="135" t="s">
        <v>24</v>
      </c>
      <c r="AG34" s="136" t="s">
        <v>24</v>
      </c>
      <c r="AH34" s="120"/>
      <c r="AI34" s="135" t="s">
        <v>24</v>
      </c>
      <c r="AJ34" s="136" t="s">
        <v>24</v>
      </c>
      <c r="AK34" s="135" t="s">
        <v>24</v>
      </c>
      <c r="AL34" s="136" t="s">
        <v>24</v>
      </c>
      <c r="AM34" s="135">
        <v>0</v>
      </c>
      <c r="AN34" s="136">
        <v>0</v>
      </c>
      <c r="AO34" s="135" t="s">
        <v>24</v>
      </c>
      <c r="AP34" s="136" t="s">
        <v>24</v>
      </c>
      <c r="AQ34" s="137"/>
      <c r="AR34" s="135" t="s">
        <v>24</v>
      </c>
      <c r="AS34" s="136" t="s">
        <v>24</v>
      </c>
      <c r="AT34" s="135" t="s">
        <v>24</v>
      </c>
      <c r="AU34" s="140" t="s">
        <v>24</v>
      </c>
      <c r="AV34" s="135">
        <v>0</v>
      </c>
      <c r="AW34" s="136">
        <v>0</v>
      </c>
      <c r="AX34" s="135" t="s">
        <v>24</v>
      </c>
      <c r="AY34" s="136" t="s">
        <v>24</v>
      </c>
      <c r="AZ34" s="151"/>
    </row>
    <row r="35" spans="1:52" s="102" customFormat="1">
      <c r="A35" s="130"/>
      <c r="B35" s="130"/>
      <c r="C35" s="131"/>
      <c r="D35" s="132"/>
      <c r="E35" s="133"/>
      <c r="F35" s="134"/>
      <c r="G35" s="144"/>
      <c r="H35" s="135"/>
      <c r="I35" s="136"/>
      <c r="J35" s="135"/>
      <c r="K35" s="136"/>
      <c r="L35" s="135"/>
      <c r="M35" s="136"/>
      <c r="N35" s="135"/>
      <c r="O35" s="136"/>
      <c r="P35" s="140"/>
      <c r="Q35" s="135"/>
      <c r="R35" s="140"/>
      <c r="S35" s="135"/>
      <c r="T35" s="136"/>
      <c r="U35" s="135"/>
      <c r="V35" s="136"/>
      <c r="W35" s="135"/>
      <c r="X35" s="136"/>
      <c r="Y35" s="120"/>
      <c r="Z35" s="135"/>
      <c r="AA35" s="136"/>
      <c r="AB35" s="135"/>
      <c r="AC35" s="136"/>
      <c r="AD35" s="135"/>
      <c r="AE35" s="136"/>
      <c r="AF35" s="135"/>
      <c r="AG35" s="136"/>
      <c r="AH35" s="120"/>
      <c r="AI35" s="135"/>
      <c r="AJ35" s="136"/>
      <c r="AK35" s="135"/>
      <c r="AL35" s="136"/>
      <c r="AM35" s="135"/>
      <c r="AN35" s="136"/>
      <c r="AO35" s="135"/>
      <c r="AP35" s="136"/>
      <c r="AQ35" s="137"/>
      <c r="AR35" s="135"/>
      <c r="AS35" s="136"/>
      <c r="AT35" s="135"/>
      <c r="AU35" s="140"/>
      <c r="AV35" s="135"/>
      <c r="AW35" s="136"/>
      <c r="AX35" s="135"/>
      <c r="AY35" s="136"/>
      <c r="AZ35" s="151"/>
    </row>
    <row r="36" spans="1:52" s="146" customFormat="1">
      <c r="A36" s="130" t="s">
        <v>86</v>
      </c>
      <c r="B36" s="130">
        <v>370</v>
      </c>
      <c r="C36" s="131">
        <v>43133</v>
      </c>
      <c r="D36" s="132">
        <v>661</v>
      </c>
      <c r="E36" s="133" t="s">
        <v>89</v>
      </c>
      <c r="F36" s="134" t="s">
        <v>87</v>
      </c>
      <c r="G36" s="144" t="s">
        <v>88</v>
      </c>
      <c r="H36" s="135" t="s">
        <v>23</v>
      </c>
      <c r="I36" s="136" t="s">
        <v>23</v>
      </c>
      <c r="J36" s="135">
        <v>0</v>
      </c>
      <c r="K36" s="136">
        <v>0</v>
      </c>
      <c r="L36" s="135">
        <v>0</v>
      </c>
      <c r="M36" s="136">
        <v>0</v>
      </c>
      <c r="N36" s="135" t="s">
        <v>23</v>
      </c>
      <c r="O36" s="136" t="s">
        <v>23</v>
      </c>
      <c r="P36" s="140"/>
      <c r="Q36" s="135" t="s">
        <v>23</v>
      </c>
      <c r="R36" s="140" t="s">
        <v>23</v>
      </c>
      <c r="S36" s="135">
        <v>0</v>
      </c>
      <c r="T36" s="136">
        <v>0</v>
      </c>
      <c r="U36" s="135">
        <v>0</v>
      </c>
      <c r="V36" s="136">
        <v>0</v>
      </c>
      <c r="W36" s="135" t="s">
        <v>23</v>
      </c>
      <c r="X36" s="136" t="s">
        <v>23</v>
      </c>
      <c r="Y36" s="120"/>
      <c r="Z36" s="135" t="s">
        <v>23</v>
      </c>
      <c r="AA36" s="136" t="s">
        <v>23</v>
      </c>
      <c r="AB36" s="135">
        <v>0</v>
      </c>
      <c r="AC36" s="136">
        <v>0</v>
      </c>
      <c r="AD36" s="135">
        <v>0</v>
      </c>
      <c r="AE36" s="136">
        <v>0</v>
      </c>
      <c r="AF36" s="135" t="s">
        <v>23</v>
      </c>
      <c r="AG36" s="136" t="s">
        <v>23</v>
      </c>
      <c r="AH36" s="120"/>
      <c r="AI36" s="135" t="s">
        <v>23</v>
      </c>
      <c r="AJ36" s="136" t="s">
        <v>23</v>
      </c>
      <c r="AK36" s="135">
        <v>0</v>
      </c>
      <c r="AL36" s="136">
        <v>0</v>
      </c>
      <c r="AM36" s="135">
        <v>0</v>
      </c>
      <c r="AN36" s="136">
        <v>0</v>
      </c>
      <c r="AO36" s="135" t="s">
        <v>23</v>
      </c>
      <c r="AP36" s="136" t="s">
        <v>23</v>
      </c>
      <c r="AQ36" s="137"/>
      <c r="AR36" s="135" t="s">
        <v>23</v>
      </c>
      <c r="AS36" s="136" t="s">
        <v>23</v>
      </c>
      <c r="AT36" s="135">
        <v>0</v>
      </c>
      <c r="AU36" s="140">
        <v>0</v>
      </c>
      <c r="AV36" s="135">
        <v>0</v>
      </c>
      <c r="AW36" s="136">
        <v>0</v>
      </c>
      <c r="AX36" s="135" t="s">
        <v>23</v>
      </c>
      <c r="AY36" s="136" t="s">
        <v>23</v>
      </c>
      <c r="AZ36" s="168"/>
    </row>
    <row r="37" spans="1:52" s="146" customFormat="1">
      <c r="A37" s="130"/>
      <c r="B37" s="130"/>
      <c r="C37" s="131"/>
      <c r="D37" s="132"/>
      <c r="E37" s="133"/>
      <c r="F37" s="134"/>
      <c r="G37" s="144"/>
      <c r="H37" s="135"/>
      <c r="I37" s="136"/>
      <c r="J37" s="135"/>
      <c r="K37" s="136"/>
      <c r="L37" s="135"/>
      <c r="M37" s="136"/>
      <c r="N37" s="135"/>
      <c r="O37" s="136"/>
      <c r="P37" s="140"/>
      <c r="Q37" s="135"/>
      <c r="R37" s="140"/>
      <c r="S37" s="135"/>
      <c r="T37" s="136"/>
      <c r="U37" s="135"/>
      <c r="V37" s="136"/>
      <c r="W37" s="135"/>
      <c r="X37" s="136"/>
      <c r="Y37" s="120"/>
      <c r="Z37" s="135"/>
      <c r="AA37" s="136"/>
      <c r="AB37" s="135"/>
      <c r="AC37" s="136"/>
      <c r="AD37" s="135"/>
      <c r="AE37" s="136"/>
      <c r="AF37" s="135"/>
      <c r="AG37" s="136"/>
      <c r="AH37" s="120"/>
      <c r="AI37" s="135"/>
      <c r="AJ37" s="136"/>
      <c r="AK37" s="135"/>
      <c r="AL37" s="136"/>
      <c r="AM37" s="135"/>
      <c r="AN37" s="136"/>
      <c r="AO37" s="135"/>
      <c r="AP37" s="136"/>
      <c r="AQ37" s="137"/>
      <c r="AR37" s="135"/>
      <c r="AS37" s="136"/>
      <c r="AT37" s="135"/>
      <c r="AU37" s="140"/>
      <c r="AV37" s="135"/>
      <c r="AW37" s="136"/>
      <c r="AX37" s="135"/>
      <c r="AY37" s="136"/>
      <c r="AZ37" s="168"/>
    </row>
    <row r="38" spans="1:52" s="102" customFormat="1">
      <c r="A38" s="130" t="s">
        <v>132</v>
      </c>
      <c r="B38" s="130">
        <v>688</v>
      </c>
      <c r="C38" s="131">
        <v>43223</v>
      </c>
      <c r="D38" s="132">
        <v>675</v>
      </c>
      <c r="E38" s="43" t="s">
        <v>153</v>
      </c>
      <c r="F38" s="134" t="s">
        <v>140</v>
      </c>
      <c r="G38" s="141" t="s">
        <v>58</v>
      </c>
      <c r="H38" s="135" t="s">
        <v>44</v>
      </c>
      <c r="I38" s="136" t="s">
        <v>44</v>
      </c>
      <c r="J38" s="135" t="s">
        <v>44</v>
      </c>
      <c r="K38" s="136" t="s">
        <v>44</v>
      </c>
      <c r="L38" s="135">
        <v>0</v>
      </c>
      <c r="M38" s="136">
        <v>0</v>
      </c>
      <c r="N38" s="135" t="s">
        <v>44</v>
      </c>
      <c r="O38" s="136" t="s">
        <v>44</v>
      </c>
      <c r="P38" s="140"/>
      <c r="Q38" s="135" t="s">
        <v>44</v>
      </c>
      <c r="R38" s="140" t="s">
        <v>44</v>
      </c>
      <c r="S38" s="135" t="s">
        <v>44</v>
      </c>
      <c r="T38" s="136" t="s">
        <v>44</v>
      </c>
      <c r="U38" s="135">
        <v>0</v>
      </c>
      <c r="V38" s="136">
        <v>0</v>
      </c>
      <c r="W38" s="135" t="s">
        <v>44</v>
      </c>
      <c r="X38" s="136" t="s">
        <v>44</v>
      </c>
      <c r="Y38" s="120"/>
      <c r="Z38" s="135" t="s">
        <v>44</v>
      </c>
      <c r="AA38" s="136" t="s">
        <v>44</v>
      </c>
      <c r="AB38" s="135" t="s">
        <v>44</v>
      </c>
      <c r="AC38" s="136" t="s">
        <v>44</v>
      </c>
      <c r="AD38" s="135">
        <v>0</v>
      </c>
      <c r="AE38" s="136">
        <v>0</v>
      </c>
      <c r="AF38" s="135" t="s">
        <v>44</v>
      </c>
      <c r="AG38" s="136" t="s">
        <v>44</v>
      </c>
      <c r="AH38" s="120"/>
      <c r="AI38" s="135" t="s">
        <v>44</v>
      </c>
      <c r="AJ38" s="136" t="s">
        <v>44</v>
      </c>
      <c r="AK38" s="135" t="s">
        <v>44</v>
      </c>
      <c r="AL38" s="136" t="s">
        <v>44</v>
      </c>
      <c r="AM38" s="135">
        <v>0</v>
      </c>
      <c r="AN38" s="136">
        <v>0</v>
      </c>
      <c r="AO38" s="135" t="s">
        <v>44</v>
      </c>
      <c r="AP38" s="136" t="s">
        <v>44</v>
      </c>
      <c r="AQ38" s="137"/>
      <c r="AR38" s="135" t="s">
        <v>44</v>
      </c>
      <c r="AS38" s="136" t="s">
        <v>44</v>
      </c>
      <c r="AT38" s="135" t="s">
        <v>44</v>
      </c>
      <c r="AU38" s="140" t="s">
        <v>44</v>
      </c>
      <c r="AV38" s="135">
        <v>0</v>
      </c>
      <c r="AW38" s="136">
        <v>0</v>
      </c>
      <c r="AX38" s="135" t="s">
        <v>44</v>
      </c>
      <c r="AY38" s="136" t="s">
        <v>44</v>
      </c>
      <c r="AZ38" s="151"/>
    </row>
    <row r="39" spans="1:52" s="102" customFormat="1">
      <c r="A39" s="130"/>
      <c r="B39" s="130"/>
      <c r="C39" s="131"/>
      <c r="D39" s="132"/>
      <c r="E39" s="43"/>
      <c r="F39" s="134"/>
      <c r="G39" s="141"/>
      <c r="H39" s="135"/>
      <c r="I39" s="136"/>
      <c r="J39" s="135"/>
      <c r="K39" s="136"/>
      <c r="L39" s="135"/>
      <c r="M39" s="136"/>
      <c r="N39" s="135"/>
      <c r="O39" s="136"/>
      <c r="P39" s="140"/>
      <c r="Q39" s="135"/>
      <c r="R39" s="140"/>
      <c r="S39" s="135"/>
      <c r="T39" s="136"/>
      <c r="U39" s="135"/>
      <c r="V39" s="136"/>
      <c r="W39" s="135"/>
      <c r="X39" s="136"/>
      <c r="Y39" s="120"/>
      <c r="Z39" s="135"/>
      <c r="AA39" s="136"/>
      <c r="AB39" s="135"/>
      <c r="AC39" s="136"/>
      <c r="AD39" s="135"/>
      <c r="AE39" s="136"/>
      <c r="AF39" s="135"/>
      <c r="AG39" s="136"/>
      <c r="AH39" s="120"/>
      <c r="AI39" s="135"/>
      <c r="AJ39" s="136"/>
      <c r="AK39" s="135"/>
      <c r="AL39" s="136"/>
      <c r="AM39" s="135"/>
      <c r="AN39" s="136"/>
      <c r="AO39" s="135"/>
      <c r="AP39" s="136"/>
      <c r="AQ39" s="137"/>
      <c r="AR39" s="135"/>
      <c r="AS39" s="136"/>
      <c r="AT39" s="135"/>
      <c r="AU39" s="140"/>
      <c r="AV39" s="135"/>
      <c r="AW39" s="136"/>
      <c r="AX39" s="135"/>
      <c r="AY39" s="136"/>
      <c r="AZ39" s="151"/>
    </row>
    <row r="40" spans="1:52" s="102" customFormat="1">
      <c r="A40" s="130" t="s">
        <v>107</v>
      </c>
      <c r="B40" s="130">
        <v>710</v>
      </c>
      <c r="C40" s="131">
        <v>43223</v>
      </c>
      <c r="D40" s="132">
        <v>740</v>
      </c>
      <c r="E40" s="43" t="s">
        <v>108</v>
      </c>
      <c r="F40" s="134" t="s">
        <v>176</v>
      </c>
      <c r="G40" s="141" t="s">
        <v>58</v>
      </c>
      <c r="H40" s="135" t="s">
        <v>24</v>
      </c>
      <c r="I40" s="136" t="s">
        <v>24</v>
      </c>
      <c r="J40" s="135" t="s">
        <v>24</v>
      </c>
      <c r="K40" s="136" t="s">
        <v>24</v>
      </c>
      <c r="L40" s="135">
        <v>0</v>
      </c>
      <c r="M40" s="136">
        <v>0</v>
      </c>
      <c r="N40" s="135" t="s">
        <v>24</v>
      </c>
      <c r="O40" s="136" t="s">
        <v>24</v>
      </c>
      <c r="P40" s="140"/>
      <c r="Q40" s="135" t="s">
        <v>24</v>
      </c>
      <c r="R40" s="140" t="s">
        <v>24</v>
      </c>
      <c r="S40" s="135" t="s">
        <v>24</v>
      </c>
      <c r="T40" s="136" t="s">
        <v>24</v>
      </c>
      <c r="U40" s="135">
        <v>0</v>
      </c>
      <c r="V40" s="136">
        <v>0</v>
      </c>
      <c r="W40" s="135" t="s">
        <v>24</v>
      </c>
      <c r="X40" s="136" t="s">
        <v>24</v>
      </c>
      <c r="Y40" s="120"/>
      <c r="Z40" s="135" t="s">
        <v>24</v>
      </c>
      <c r="AA40" s="136" t="s">
        <v>24</v>
      </c>
      <c r="AB40" s="135" t="s">
        <v>24</v>
      </c>
      <c r="AC40" s="136" t="s">
        <v>24</v>
      </c>
      <c r="AD40" s="135">
        <v>0</v>
      </c>
      <c r="AE40" s="136">
        <v>0</v>
      </c>
      <c r="AF40" s="135" t="s">
        <v>24</v>
      </c>
      <c r="AG40" s="136" t="s">
        <v>24</v>
      </c>
      <c r="AH40" s="120"/>
      <c r="AI40" s="135" t="s">
        <v>24</v>
      </c>
      <c r="AJ40" s="136" t="s">
        <v>24</v>
      </c>
      <c r="AK40" s="135" t="s">
        <v>24</v>
      </c>
      <c r="AL40" s="136" t="s">
        <v>24</v>
      </c>
      <c r="AM40" s="135">
        <v>0</v>
      </c>
      <c r="AN40" s="136">
        <v>0</v>
      </c>
      <c r="AO40" s="135" t="s">
        <v>24</v>
      </c>
      <c r="AP40" s="136" t="s">
        <v>24</v>
      </c>
      <c r="AQ40" s="137"/>
      <c r="AR40" s="135" t="s">
        <v>24</v>
      </c>
      <c r="AS40" s="136" t="s">
        <v>24</v>
      </c>
      <c r="AT40" s="135" t="s">
        <v>24</v>
      </c>
      <c r="AU40" s="140" t="s">
        <v>24</v>
      </c>
      <c r="AV40" s="135">
        <v>0</v>
      </c>
      <c r="AW40" s="136">
        <v>0</v>
      </c>
      <c r="AX40" s="135" t="s">
        <v>24</v>
      </c>
      <c r="AY40" s="136" t="s">
        <v>24</v>
      </c>
      <c r="AZ40" s="151"/>
    </row>
    <row r="41" spans="1:52" s="102" customFormat="1">
      <c r="A41" s="130" t="s">
        <v>107</v>
      </c>
      <c r="B41" s="130">
        <v>454</v>
      </c>
      <c r="C41" s="131">
        <v>43145</v>
      </c>
      <c r="D41" s="132">
        <v>740</v>
      </c>
      <c r="E41" s="133" t="s">
        <v>108</v>
      </c>
      <c r="F41" s="134" t="s">
        <v>109</v>
      </c>
      <c r="G41" s="144" t="s">
        <v>52</v>
      </c>
      <c r="H41" s="135">
        <v>0</v>
      </c>
      <c r="I41" s="136">
        <v>0</v>
      </c>
      <c r="J41" s="135">
        <v>0</v>
      </c>
      <c r="K41" s="136">
        <v>0</v>
      </c>
      <c r="L41" s="135">
        <v>0</v>
      </c>
      <c r="M41" s="136">
        <v>-1.9</v>
      </c>
      <c r="N41" s="135">
        <v>0</v>
      </c>
      <c r="O41" s="136">
        <v>-1.9</v>
      </c>
      <c r="P41" s="140"/>
      <c r="Q41" s="135">
        <v>0</v>
      </c>
      <c r="R41" s="140">
        <v>0</v>
      </c>
      <c r="S41" s="135">
        <v>0</v>
      </c>
      <c r="T41" s="136">
        <v>0</v>
      </c>
      <c r="U41" s="135">
        <v>-2</v>
      </c>
      <c r="V41" s="136">
        <v>-2</v>
      </c>
      <c r="W41" s="135">
        <v>-2</v>
      </c>
      <c r="X41" s="136">
        <v>-2</v>
      </c>
      <c r="Y41" s="120"/>
      <c r="Z41" s="135">
        <v>0</v>
      </c>
      <c r="AA41" s="136">
        <v>0</v>
      </c>
      <c r="AB41" s="135">
        <v>0</v>
      </c>
      <c r="AC41" s="136">
        <v>0</v>
      </c>
      <c r="AD41" s="135">
        <v>-2.1</v>
      </c>
      <c r="AE41" s="136">
        <v>-2.1</v>
      </c>
      <c r="AF41" s="135">
        <v>-2.1</v>
      </c>
      <c r="AG41" s="136">
        <v>-2.1</v>
      </c>
      <c r="AH41" s="120"/>
      <c r="AI41" s="135">
        <v>0</v>
      </c>
      <c r="AJ41" s="136">
        <v>0</v>
      </c>
      <c r="AK41" s="135">
        <v>0</v>
      </c>
      <c r="AL41" s="136">
        <v>0</v>
      </c>
      <c r="AM41" s="135">
        <v>-2.1</v>
      </c>
      <c r="AN41" s="136">
        <v>-2.1</v>
      </c>
      <c r="AO41" s="135">
        <v>-2.1</v>
      </c>
      <c r="AP41" s="136">
        <v>-2.1</v>
      </c>
      <c r="AQ41" s="137"/>
      <c r="AR41" s="135">
        <v>0</v>
      </c>
      <c r="AS41" s="136">
        <v>0</v>
      </c>
      <c r="AT41" s="135">
        <v>0</v>
      </c>
      <c r="AU41" s="140">
        <v>0</v>
      </c>
      <c r="AV41" s="135">
        <v>-2.2000000000000002</v>
      </c>
      <c r="AW41" s="136">
        <v>-2.2000000000000002</v>
      </c>
      <c r="AX41" s="135">
        <v>-2.2000000000000002</v>
      </c>
      <c r="AY41" s="136">
        <v>-2.2000000000000002</v>
      </c>
      <c r="AZ41" s="151"/>
    </row>
    <row r="42" spans="1:52" s="4" customFormat="1" ht="25.5">
      <c r="A42" s="130" t="s">
        <v>107</v>
      </c>
      <c r="B42" s="130">
        <v>628</v>
      </c>
      <c r="C42" s="131">
        <v>43208</v>
      </c>
      <c r="D42" s="132">
        <v>740</v>
      </c>
      <c r="E42" s="133" t="s">
        <v>108</v>
      </c>
      <c r="F42" s="134" t="s">
        <v>199</v>
      </c>
      <c r="G42" s="144" t="s">
        <v>52</v>
      </c>
      <c r="H42" s="135">
        <v>0</v>
      </c>
      <c r="I42" s="136">
        <v>0</v>
      </c>
      <c r="J42" s="135">
        <v>0</v>
      </c>
      <c r="K42" s="136">
        <v>0</v>
      </c>
      <c r="L42" s="135" t="s">
        <v>29</v>
      </c>
      <c r="M42" s="136" t="s">
        <v>29</v>
      </c>
      <c r="N42" s="135" t="s">
        <v>29</v>
      </c>
      <c r="O42" s="136" t="s">
        <v>29</v>
      </c>
      <c r="P42" s="140"/>
      <c r="Q42" s="135">
        <v>0</v>
      </c>
      <c r="R42" s="140">
        <v>0</v>
      </c>
      <c r="S42" s="135">
        <v>0</v>
      </c>
      <c r="T42" s="136">
        <v>0</v>
      </c>
      <c r="U42" s="135" t="s">
        <v>29</v>
      </c>
      <c r="V42" s="136" t="s">
        <v>29</v>
      </c>
      <c r="W42" s="135" t="s">
        <v>29</v>
      </c>
      <c r="X42" s="136" t="s">
        <v>29</v>
      </c>
      <c r="Y42" s="120"/>
      <c r="Z42" s="135">
        <v>0</v>
      </c>
      <c r="AA42" s="136">
        <v>0</v>
      </c>
      <c r="AB42" s="135">
        <v>0</v>
      </c>
      <c r="AC42" s="136">
        <v>0</v>
      </c>
      <c r="AD42" s="135">
        <v>-0.94176842147310547</v>
      </c>
      <c r="AE42" s="136" t="s">
        <v>29</v>
      </c>
      <c r="AF42" s="135">
        <v>-0.94176842147310547</v>
      </c>
      <c r="AG42" s="136" t="s">
        <v>29</v>
      </c>
      <c r="AH42" s="120"/>
      <c r="AI42" s="135">
        <v>0</v>
      </c>
      <c r="AJ42" s="136">
        <v>0</v>
      </c>
      <c r="AK42" s="135">
        <v>0</v>
      </c>
      <c r="AL42" s="136">
        <v>0</v>
      </c>
      <c r="AM42" s="135">
        <v>-0.47088421073655273</v>
      </c>
      <c r="AN42" s="136" t="s">
        <v>29</v>
      </c>
      <c r="AO42" s="135">
        <v>-0.47088421073655273</v>
      </c>
      <c r="AP42" s="136" t="s">
        <v>29</v>
      </c>
      <c r="AQ42" s="137"/>
      <c r="AR42" s="135">
        <v>0</v>
      </c>
      <c r="AS42" s="136">
        <v>0</v>
      </c>
      <c r="AT42" s="135">
        <v>0</v>
      </c>
      <c r="AU42" s="140">
        <v>0</v>
      </c>
      <c r="AV42" s="135">
        <v>-0.23544210536827637</v>
      </c>
      <c r="AW42" s="136" t="s">
        <v>29</v>
      </c>
      <c r="AX42" s="135">
        <v>-0.23544210536827637</v>
      </c>
      <c r="AY42" s="136" t="s">
        <v>29</v>
      </c>
      <c r="AZ42" s="151"/>
    </row>
    <row r="43" spans="1:52" s="102" customFormat="1">
      <c r="A43" s="130" t="s">
        <v>107</v>
      </c>
      <c r="B43" s="130">
        <v>608</v>
      </c>
      <c r="C43" s="131">
        <v>43208</v>
      </c>
      <c r="D43" s="132">
        <v>740</v>
      </c>
      <c r="E43" s="133" t="s">
        <v>108</v>
      </c>
      <c r="F43" s="134" t="s">
        <v>110</v>
      </c>
      <c r="G43" s="144" t="s">
        <v>47</v>
      </c>
      <c r="H43" s="135" t="s">
        <v>29</v>
      </c>
      <c r="I43" s="136" t="s">
        <v>29</v>
      </c>
      <c r="J43" s="135" t="s">
        <v>29</v>
      </c>
      <c r="K43" s="136" t="s">
        <v>29</v>
      </c>
      <c r="L43" s="135">
        <v>0</v>
      </c>
      <c r="M43" s="136">
        <v>0</v>
      </c>
      <c r="N43" s="135" t="s">
        <v>29</v>
      </c>
      <c r="O43" s="136" t="s">
        <v>29</v>
      </c>
      <c r="P43" s="140"/>
      <c r="Q43" s="135" t="s">
        <v>29</v>
      </c>
      <c r="R43" s="140" t="s">
        <v>29</v>
      </c>
      <c r="S43" s="135" t="s">
        <v>29</v>
      </c>
      <c r="T43" s="136" t="s">
        <v>29</v>
      </c>
      <c r="U43" s="135">
        <v>0</v>
      </c>
      <c r="V43" s="136">
        <v>0</v>
      </c>
      <c r="W43" s="135" t="s">
        <v>29</v>
      </c>
      <c r="X43" s="136" t="s">
        <v>29</v>
      </c>
      <c r="Y43" s="120"/>
      <c r="Z43" s="135" t="s">
        <v>29</v>
      </c>
      <c r="AA43" s="136" t="s">
        <v>29</v>
      </c>
      <c r="AB43" s="135" t="s">
        <v>29</v>
      </c>
      <c r="AC43" s="136" t="s">
        <v>29</v>
      </c>
      <c r="AD43" s="135">
        <v>0</v>
      </c>
      <c r="AE43" s="136">
        <v>0</v>
      </c>
      <c r="AF43" s="135" t="s">
        <v>29</v>
      </c>
      <c r="AG43" s="136" t="s">
        <v>29</v>
      </c>
      <c r="AH43" s="120"/>
      <c r="AI43" s="135" t="s">
        <v>29</v>
      </c>
      <c r="AJ43" s="136" t="s">
        <v>29</v>
      </c>
      <c r="AK43" s="135" t="s">
        <v>29</v>
      </c>
      <c r="AL43" s="136" t="s">
        <v>29</v>
      </c>
      <c r="AM43" s="135">
        <v>0</v>
      </c>
      <c r="AN43" s="136">
        <v>0</v>
      </c>
      <c r="AO43" s="135" t="s">
        <v>29</v>
      </c>
      <c r="AP43" s="136" t="s">
        <v>29</v>
      </c>
      <c r="AQ43" s="137"/>
      <c r="AR43" s="135" t="s">
        <v>29</v>
      </c>
      <c r="AS43" s="136" t="s">
        <v>29</v>
      </c>
      <c r="AT43" s="135" t="s">
        <v>29</v>
      </c>
      <c r="AU43" s="140" t="s">
        <v>29</v>
      </c>
      <c r="AV43" s="135">
        <v>0</v>
      </c>
      <c r="AW43" s="136">
        <v>0</v>
      </c>
      <c r="AX43" s="135" t="s">
        <v>29</v>
      </c>
      <c r="AY43" s="136" t="s">
        <v>29</v>
      </c>
      <c r="AZ43" s="151"/>
    </row>
    <row r="44" spans="1:52" s="102" customFormat="1">
      <c r="A44" s="130" t="s">
        <v>107</v>
      </c>
      <c r="B44" s="130">
        <v>611</v>
      </c>
      <c r="C44" s="131">
        <v>43208</v>
      </c>
      <c r="D44" s="132">
        <v>740</v>
      </c>
      <c r="E44" s="133" t="s">
        <v>108</v>
      </c>
      <c r="F44" s="134" t="s">
        <v>111</v>
      </c>
      <c r="G44" s="144" t="s">
        <v>58</v>
      </c>
      <c r="H44" s="135" t="s">
        <v>24</v>
      </c>
      <c r="I44" s="136">
        <v>0</v>
      </c>
      <c r="J44" s="135">
        <v>0.1</v>
      </c>
      <c r="K44" s="136">
        <v>0</v>
      </c>
      <c r="L44" s="135">
        <v>0</v>
      </c>
      <c r="M44" s="136">
        <v>0</v>
      </c>
      <c r="N44" s="135">
        <v>0.1</v>
      </c>
      <c r="O44" s="136">
        <v>0</v>
      </c>
      <c r="P44" s="140"/>
      <c r="Q44" s="135" t="s">
        <v>23</v>
      </c>
      <c r="R44" s="140">
        <v>0</v>
      </c>
      <c r="S44" s="135">
        <v>-0.1</v>
      </c>
      <c r="T44" s="136">
        <v>0</v>
      </c>
      <c r="U44" s="135">
        <v>0</v>
      </c>
      <c r="V44" s="136">
        <v>0</v>
      </c>
      <c r="W44" s="135">
        <v>-0.1</v>
      </c>
      <c r="X44" s="136">
        <v>0</v>
      </c>
      <c r="Y44" s="120"/>
      <c r="Z44" s="135" t="s">
        <v>24</v>
      </c>
      <c r="AA44" s="136">
        <v>0</v>
      </c>
      <c r="AB44" s="135">
        <v>0.1</v>
      </c>
      <c r="AC44" s="136">
        <v>0</v>
      </c>
      <c r="AD44" s="135">
        <v>0</v>
      </c>
      <c r="AE44" s="136">
        <v>0</v>
      </c>
      <c r="AF44" s="135">
        <v>0.1</v>
      </c>
      <c r="AG44" s="136">
        <v>0</v>
      </c>
      <c r="AH44" s="120"/>
      <c r="AI44" s="135" t="s">
        <v>23</v>
      </c>
      <c r="AJ44" s="136">
        <v>0</v>
      </c>
      <c r="AK44" s="135">
        <v>-0.1</v>
      </c>
      <c r="AL44" s="136">
        <v>0</v>
      </c>
      <c r="AM44" s="135">
        <v>0</v>
      </c>
      <c r="AN44" s="136">
        <v>0</v>
      </c>
      <c r="AO44" s="135">
        <v>-0.1</v>
      </c>
      <c r="AP44" s="136">
        <v>0</v>
      </c>
      <c r="AQ44" s="137"/>
      <c r="AR44" s="135" t="s">
        <v>24</v>
      </c>
      <c r="AS44" s="136">
        <v>0</v>
      </c>
      <c r="AT44" s="135">
        <v>0.1</v>
      </c>
      <c r="AU44" s="140">
        <v>0</v>
      </c>
      <c r="AV44" s="135">
        <v>0</v>
      </c>
      <c r="AW44" s="136">
        <v>0</v>
      </c>
      <c r="AX44" s="135">
        <v>0.1</v>
      </c>
      <c r="AY44" s="136">
        <v>0</v>
      </c>
      <c r="AZ44" s="151"/>
    </row>
    <row r="45" spans="1:52" s="102" customFormat="1">
      <c r="A45" s="130" t="s">
        <v>107</v>
      </c>
      <c r="B45" s="130">
        <v>612</v>
      </c>
      <c r="C45" s="131">
        <v>43208</v>
      </c>
      <c r="D45" s="132">
        <v>740</v>
      </c>
      <c r="E45" s="133" t="s">
        <v>108</v>
      </c>
      <c r="F45" s="134" t="s">
        <v>112</v>
      </c>
      <c r="G45" s="144" t="s">
        <v>58</v>
      </c>
      <c r="H45" s="135" t="s">
        <v>23</v>
      </c>
      <c r="I45" s="136" t="s">
        <v>23</v>
      </c>
      <c r="J45" s="135" t="s">
        <v>23</v>
      </c>
      <c r="K45" s="136" t="s">
        <v>23</v>
      </c>
      <c r="L45" s="135">
        <v>0</v>
      </c>
      <c r="M45" s="136">
        <v>0</v>
      </c>
      <c r="N45" s="135" t="s">
        <v>23</v>
      </c>
      <c r="O45" s="136" t="s">
        <v>23</v>
      </c>
      <c r="P45" s="140"/>
      <c r="Q45" s="135" t="s">
        <v>23</v>
      </c>
      <c r="R45" s="140" t="s">
        <v>23</v>
      </c>
      <c r="S45" s="135" t="s">
        <v>23</v>
      </c>
      <c r="T45" s="136" t="s">
        <v>23</v>
      </c>
      <c r="U45" s="135">
        <v>0</v>
      </c>
      <c r="V45" s="136">
        <v>0</v>
      </c>
      <c r="W45" s="135" t="s">
        <v>23</v>
      </c>
      <c r="X45" s="136" t="s">
        <v>23</v>
      </c>
      <c r="Y45" s="120"/>
      <c r="Z45" s="135" t="s">
        <v>23</v>
      </c>
      <c r="AA45" s="136" t="s">
        <v>23</v>
      </c>
      <c r="AB45" s="135" t="s">
        <v>23</v>
      </c>
      <c r="AC45" s="136" t="s">
        <v>23</v>
      </c>
      <c r="AD45" s="135">
        <v>0</v>
      </c>
      <c r="AE45" s="136">
        <v>0</v>
      </c>
      <c r="AF45" s="135" t="s">
        <v>23</v>
      </c>
      <c r="AG45" s="136" t="s">
        <v>23</v>
      </c>
      <c r="AH45" s="120"/>
      <c r="AI45" s="135" t="s">
        <v>23</v>
      </c>
      <c r="AJ45" s="136" t="s">
        <v>23</v>
      </c>
      <c r="AK45" s="135" t="s">
        <v>23</v>
      </c>
      <c r="AL45" s="136" t="s">
        <v>23</v>
      </c>
      <c r="AM45" s="135">
        <v>0</v>
      </c>
      <c r="AN45" s="136">
        <v>0</v>
      </c>
      <c r="AO45" s="135" t="s">
        <v>23</v>
      </c>
      <c r="AP45" s="136" t="s">
        <v>23</v>
      </c>
      <c r="AQ45" s="137"/>
      <c r="AR45" s="135" t="s">
        <v>23</v>
      </c>
      <c r="AS45" s="136" t="s">
        <v>23</v>
      </c>
      <c r="AT45" s="135" t="s">
        <v>23</v>
      </c>
      <c r="AU45" s="140" t="s">
        <v>23</v>
      </c>
      <c r="AV45" s="135">
        <v>0</v>
      </c>
      <c r="AW45" s="136">
        <v>0</v>
      </c>
      <c r="AX45" s="135" t="s">
        <v>23</v>
      </c>
      <c r="AY45" s="136" t="s">
        <v>23</v>
      </c>
      <c r="AZ45" s="151"/>
    </row>
    <row r="46" spans="1:52" s="150" customFormat="1">
      <c r="A46" s="130" t="s">
        <v>107</v>
      </c>
      <c r="B46" s="130">
        <v>613</v>
      </c>
      <c r="C46" s="131">
        <v>43208</v>
      </c>
      <c r="D46" s="132">
        <v>740</v>
      </c>
      <c r="E46" s="133" t="s">
        <v>108</v>
      </c>
      <c r="F46" s="134" t="s">
        <v>113</v>
      </c>
      <c r="G46" s="144" t="s">
        <v>58</v>
      </c>
      <c r="H46" s="135" t="s">
        <v>23</v>
      </c>
      <c r="I46" s="136" t="s">
        <v>23</v>
      </c>
      <c r="J46" s="135" t="s">
        <v>23</v>
      </c>
      <c r="K46" s="136" t="s">
        <v>23</v>
      </c>
      <c r="L46" s="135">
        <v>0</v>
      </c>
      <c r="M46" s="136">
        <v>0</v>
      </c>
      <c r="N46" s="135" t="s">
        <v>23</v>
      </c>
      <c r="O46" s="136" t="s">
        <v>23</v>
      </c>
      <c r="P46" s="140"/>
      <c r="Q46" s="135" t="s">
        <v>23</v>
      </c>
      <c r="R46" s="140" t="s">
        <v>23</v>
      </c>
      <c r="S46" s="135" t="s">
        <v>23</v>
      </c>
      <c r="T46" s="136" t="s">
        <v>23</v>
      </c>
      <c r="U46" s="135">
        <v>0</v>
      </c>
      <c r="V46" s="136">
        <v>0</v>
      </c>
      <c r="W46" s="135" t="s">
        <v>23</v>
      </c>
      <c r="X46" s="136" t="s">
        <v>23</v>
      </c>
      <c r="Y46" s="120"/>
      <c r="Z46" s="135" t="s">
        <v>23</v>
      </c>
      <c r="AA46" s="136" t="s">
        <v>23</v>
      </c>
      <c r="AB46" s="135" t="s">
        <v>23</v>
      </c>
      <c r="AC46" s="136" t="s">
        <v>23</v>
      </c>
      <c r="AD46" s="135">
        <v>0</v>
      </c>
      <c r="AE46" s="136">
        <v>0</v>
      </c>
      <c r="AF46" s="135" t="s">
        <v>23</v>
      </c>
      <c r="AG46" s="136" t="s">
        <v>23</v>
      </c>
      <c r="AH46" s="120"/>
      <c r="AI46" s="135" t="s">
        <v>23</v>
      </c>
      <c r="AJ46" s="136" t="s">
        <v>23</v>
      </c>
      <c r="AK46" s="135" t="s">
        <v>23</v>
      </c>
      <c r="AL46" s="136" t="s">
        <v>23</v>
      </c>
      <c r="AM46" s="135">
        <v>0</v>
      </c>
      <c r="AN46" s="136">
        <v>0</v>
      </c>
      <c r="AO46" s="135" t="s">
        <v>23</v>
      </c>
      <c r="AP46" s="136" t="s">
        <v>23</v>
      </c>
      <c r="AQ46" s="137"/>
      <c r="AR46" s="135" t="s">
        <v>23</v>
      </c>
      <c r="AS46" s="136" t="s">
        <v>23</v>
      </c>
      <c r="AT46" s="135" t="s">
        <v>23</v>
      </c>
      <c r="AU46" s="140" t="s">
        <v>23</v>
      </c>
      <c r="AV46" s="135">
        <v>0</v>
      </c>
      <c r="AW46" s="136">
        <v>0</v>
      </c>
      <c r="AX46" s="135" t="s">
        <v>23</v>
      </c>
      <c r="AY46" s="136" t="s">
        <v>23</v>
      </c>
      <c r="AZ46" s="151"/>
    </row>
    <row r="47" spans="1:52" s="150" customFormat="1">
      <c r="A47" s="130" t="s">
        <v>107</v>
      </c>
      <c r="B47" s="130">
        <v>623</v>
      </c>
      <c r="C47" s="131">
        <v>43208</v>
      </c>
      <c r="D47" s="132">
        <v>740</v>
      </c>
      <c r="E47" s="133" t="s">
        <v>108</v>
      </c>
      <c r="F47" s="134" t="s">
        <v>114</v>
      </c>
      <c r="G47" s="144" t="s">
        <v>58</v>
      </c>
      <c r="H47" s="135" t="s">
        <v>23</v>
      </c>
      <c r="I47" s="136" t="s">
        <v>23</v>
      </c>
      <c r="J47" s="135">
        <v>-0.1</v>
      </c>
      <c r="K47" s="136">
        <v>-0.1</v>
      </c>
      <c r="L47" s="135">
        <v>0.1</v>
      </c>
      <c r="M47" s="136">
        <v>0.1</v>
      </c>
      <c r="N47" s="135">
        <v>0</v>
      </c>
      <c r="O47" s="136">
        <v>0</v>
      </c>
      <c r="P47" s="140"/>
      <c r="Q47" s="135" t="s">
        <v>23</v>
      </c>
      <c r="R47" s="140" t="s">
        <v>23</v>
      </c>
      <c r="S47" s="135">
        <v>-0.1</v>
      </c>
      <c r="T47" s="136">
        <v>-0.1</v>
      </c>
      <c r="U47" s="135">
        <v>0.1</v>
      </c>
      <c r="V47" s="136">
        <v>0.1</v>
      </c>
      <c r="W47" s="135">
        <v>0</v>
      </c>
      <c r="X47" s="136">
        <v>0</v>
      </c>
      <c r="Y47" s="120"/>
      <c r="Z47" s="135" t="s">
        <v>23</v>
      </c>
      <c r="AA47" s="136" t="s">
        <v>23</v>
      </c>
      <c r="AB47" s="135">
        <v>-0.1</v>
      </c>
      <c r="AC47" s="136">
        <v>-0.1</v>
      </c>
      <c r="AD47" s="135">
        <v>0.1</v>
      </c>
      <c r="AE47" s="136">
        <v>0.1</v>
      </c>
      <c r="AF47" s="135">
        <v>0</v>
      </c>
      <c r="AG47" s="136">
        <v>0</v>
      </c>
      <c r="AH47" s="120"/>
      <c r="AI47" s="135" t="s">
        <v>23</v>
      </c>
      <c r="AJ47" s="136" t="s">
        <v>23</v>
      </c>
      <c r="AK47" s="135">
        <v>-0.1</v>
      </c>
      <c r="AL47" s="136">
        <v>-0.1</v>
      </c>
      <c r="AM47" s="135">
        <v>0.1</v>
      </c>
      <c r="AN47" s="136">
        <v>0.1</v>
      </c>
      <c r="AO47" s="135">
        <v>0</v>
      </c>
      <c r="AP47" s="136">
        <v>0</v>
      </c>
      <c r="AQ47" s="137"/>
      <c r="AR47" s="135" t="s">
        <v>23</v>
      </c>
      <c r="AS47" s="136" t="s">
        <v>23</v>
      </c>
      <c r="AT47" s="135">
        <v>-0.1</v>
      </c>
      <c r="AU47" s="140">
        <v>-0.1</v>
      </c>
      <c r="AV47" s="135">
        <v>0.1</v>
      </c>
      <c r="AW47" s="136">
        <v>0.1</v>
      </c>
      <c r="AX47" s="135">
        <v>0</v>
      </c>
      <c r="AY47" s="136">
        <v>0</v>
      </c>
      <c r="AZ47" s="151"/>
    </row>
    <row r="48" spans="1:52" s="4" customFormat="1">
      <c r="A48" s="130" t="s">
        <v>107</v>
      </c>
      <c r="B48" s="130">
        <v>626</v>
      </c>
      <c r="C48" s="131">
        <v>43208</v>
      </c>
      <c r="D48" s="132">
        <v>740</v>
      </c>
      <c r="E48" s="133" t="s">
        <v>108</v>
      </c>
      <c r="F48" s="134" t="s">
        <v>115</v>
      </c>
      <c r="G48" s="144" t="s">
        <v>58</v>
      </c>
      <c r="H48" s="135">
        <v>0</v>
      </c>
      <c r="I48" s="136">
        <v>0.2</v>
      </c>
      <c r="J48" s="135">
        <v>0</v>
      </c>
      <c r="K48" s="136">
        <v>2.2000000000000002</v>
      </c>
      <c r="L48" s="135">
        <v>0</v>
      </c>
      <c r="M48" s="136">
        <v>0</v>
      </c>
      <c r="N48" s="135">
        <v>0</v>
      </c>
      <c r="O48" s="136">
        <v>2.4000000000000004</v>
      </c>
      <c r="P48" s="140"/>
      <c r="Q48" s="135">
        <v>0</v>
      </c>
      <c r="R48" s="140">
        <v>0.2</v>
      </c>
      <c r="S48" s="135">
        <v>0</v>
      </c>
      <c r="T48" s="136">
        <v>2.2000000000000002</v>
      </c>
      <c r="U48" s="135">
        <v>0</v>
      </c>
      <c r="V48" s="136">
        <v>0</v>
      </c>
      <c r="W48" s="135">
        <v>0</v>
      </c>
      <c r="X48" s="136">
        <v>2.4000000000000004</v>
      </c>
      <c r="Y48" s="120"/>
      <c r="Z48" s="135">
        <v>0.2</v>
      </c>
      <c r="AA48" s="136">
        <v>0.2</v>
      </c>
      <c r="AB48" s="135">
        <v>2.2000000000000002</v>
      </c>
      <c r="AC48" s="136">
        <v>2.2000000000000002</v>
      </c>
      <c r="AD48" s="135">
        <v>0</v>
      </c>
      <c r="AE48" s="136">
        <v>0</v>
      </c>
      <c r="AF48" s="135">
        <v>2.4000000000000004</v>
      </c>
      <c r="AG48" s="136">
        <v>2.4000000000000004</v>
      </c>
      <c r="AH48" s="120"/>
      <c r="AI48" s="135">
        <v>0.2</v>
      </c>
      <c r="AJ48" s="136">
        <v>0.2</v>
      </c>
      <c r="AK48" s="135">
        <v>2.2000000000000002</v>
      </c>
      <c r="AL48" s="136">
        <v>2.2000000000000002</v>
      </c>
      <c r="AM48" s="135">
        <v>0</v>
      </c>
      <c r="AN48" s="136">
        <v>0</v>
      </c>
      <c r="AO48" s="135">
        <v>2.4000000000000004</v>
      </c>
      <c r="AP48" s="136">
        <v>2.4000000000000004</v>
      </c>
      <c r="AQ48" s="137"/>
      <c r="AR48" s="135">
        <v>0.2</v>
      </c>
      <c r="AS48" s="136">
        <v>0.2</v>
      </c>
      <c r="AT48" s="135">
        <v>2.2000000000000002</v>
      </c>
      <c r="AU48" s="140">
        <v>2.2000000000000002</v>
      </c>
      <c r="AV48" s="135">
        <v>0</v>
      </c>
      <c r="AW48" s="136">
        <v>0</v>
      </c>
      <c r="AX48" s="135">
        <v>2.4000000000000004</v>
      </c>
      <c r="AY48" s="136">
        <v>2.4000000000000004</v>
      </c>
      <c r="AZ48" s="151"/>
    </row>
    <row r="49" spans="1:52" s="102" customFormat="1">
      <c r="A49" s="130"/>
      <c r="B49" s="130"/>
      <c r="C49" s="131"/>
      <c r="D49" s="132"/>
      <c r="E49" s="43"/>
      <c r="F49" s="134"/>
      <c r="G49" s="141"/>
      <c r="H49" s="135"/>
      <c r="I49" s="136"/>
      <c r="J49" s="135"/>
      <c r="K49" s="136"/>
      <c r="L49" s="135"/>
      <c r="M49" s="136"/>
      <c r="N49" s="135"/>
      <c r="O49" s="136"/>
      <c r="P49" s="140"/>
      <c r="Q49" s="135"/>
      <c r="R49" s="140"/>
      <c r="S49" s="135"/>
      <c r="T49" s="136"/>
      <c r="U49" s="135"/>
      <c r="V49" s="136"/>
      <c r="W49" s="135"/>
      <c r="X49" s="136"/>
      <c r="Y49" s="120"/>
      <c r="Z49" s="135"/>
      <c r="AA49" s="136"/>
      <c r="AB49" s="135"/>
      <c r="AC49" s="136"/>
      <c r="AD49" s="135"/>
      <c r="AE49" s="136"/>
      <c r="AF49" s="135"/>
      <c r="AG49" s="136"/>
      <c r="AH49" s="120"/>
      <c r="AI49" s="135"/>
      <c r="AJ49" s="136"/>
      <c r="AK49" s="135"/>
      <c r="AL49" s="136"/>
      <c r="AM49" s="135"/>
      <c r="AN49" s="136"/>
      <c r="AO49" s="135"/>
      <c r="AP49" s="136"/>
      <c r="AQ49" s="137"/>
      <c r="AR49" s="135"/>
      <c r="AS49" s="136"/>
      <c r="AT49" s="135"/>
      <c r="AU49" s="140"/>
      <c r="AV49" s="135"/>
      <c r="AW49" s="136"/>
      <c r="AX49" s="135"/>
      <c r="AY49" s="136"/>
      <c r="AZ49" s="151"/>
    </row>
    <row r="50" spans="1:52" s="102" customFormat="1">
      <c r="A50" s="130" t="s">
        <v>84</v>
      </c>
      <c r="B50" s="130">
        <v>621</v>
      </c>
      <c r="C50" s="131">
        <v>43208</v>
      </c>
      <c r="D50" s="132">
        <v>920</v>
      </c>
      <c r="E50" s="172" t="s">
        <v>216</v>
      </c>
      <c r="F50" s="134" t="s">
        <v>85</v>
      </c>
      <c r="G50" s="144" t="s">
        <v>58</v>
      </c>
      <c r="H50" s="135">
        <v>0</v>
      </c>
      <c r="I50" s="136" t="s">
        <v>25</v>
      </c>
      <c r="J50" s="135">
        <v>0</v>
      </c>
      <c r="K50" s="136" t="s">
        <v>25</v>
      </c>
      <c r="L50" s="135">
        <v>0</v>
      </c>
      <c r="M50" s="136">
        <v>0</v>
      </c>
      <c r="N50" s="135">
        <v>0</v>
      </c>
      <c r="O50" s="136" t="s">
        <v>25</v>
      </c>
      <c r="P50" s="140"/>
      <c r="Q50" s="135" t="s">
        <v>25</v>
      </c>
      <c r="R50" s="140" t="s">
        <v>25</v>
      </c>
      <c r="S50" s="135" t="s">
        <v>25</v>
      </c>
      <c r="T50" s="136" t="s">
        <v>25</v>
      </c>
      <c r="U50" s="135">
        <v>0</v>
      </c>
      <c r="V50" s="136">
        <v>0</v>
      </c>
      <c r="W50" s="135" t="s">
        <v>25</v>
      </c>
      <c r="X50" s="136" t="s">
        <v>25</v>
      </c>
      <c r="Y50" s="120"/>
      <c r="Z50" s="135" t="s">
        <v>25</v>
      </c>
      <c r="AA50" s="136" t="s">
        <v>25</v>
      </c>
      <c r="AB50" s="135" t="s">
        <v>25</v>
      </c>
      <c r="AC50" s="136" t="s">
        <v>25</v>
      </c>
      <c r="AD50" s="135">
        <v>0</v>
      </c>
      <c r="AE50" s="136">
        <v>0</v>
      </c>
      <c r="AF50" s="135" t="s">
        <v>25</v>
      </c>
      <c r="AG50" s="136" t="s">
        <v>25</v>
      </c>
      <c r="AH50" s="120"/>
      <c r="AI50" s="135" t="s">
        <v>25</v>
      </c>
      <c r="AJ50" s="136" t="s">
        <v>25</v>
      </c>
      <c r="AK50" s="135" t="s">
        <v>25</v>
      </c>
      <c r="AL50" s="136" t="s">
        <v>25</v>
      </c>
      <c r="AM50" s="135">
        <v>0</v>
      </c>
      <c r="AN50" s="136">
        <v>0</v>
      </c>
      <c r="AO50" s="135" t="s">
        <v>25</v>
      </c>
      <c r="AP50" s="136" t="s">
        <v>25</v>
      </c>
      <c r="AQ50" s="137"/>
      <c r="AR50" s="135" t="s">
        <v>25</v>
      </c>
      <c r="AS50" s="136" t="s">
        <v>25</v>
      </c>
      <c r="AT50" s="135" t="s">
        <v>25</v>
      </c>
      <c r="AU50" s="140" t="s">
        <v>25</v>
      </c>
      <c r="AV50" s="135">
        <v>0</v>
      </c>
      <c r="AW50" s="136">
        <v>0</v>
      </c>
      <c r="AX50" s="135" t="s">
        <v>25</v>
      </c>
      <c r="AY50" s="136" t="s">
        <v>25</v>
      </c>
      <c r="AZ50" s="151"/>
    </row>
    <row r="51" spans="1:52" s="102" customFormat="1">
      <c r="A51" s="130"/>
      <c r="B51" s="130"/>
      <c r="C51" s="131"/>
      <c r="D51" s="132"/>
      <c r="E51" s="172"/>
      <c r="F51" s="134"/>
      <c r="G51" s="144"/>
      <c r="H51" s="135"/>
      <c r="I51" s="136"/>
      <c r="J51" s="135"/>
      <c r="K51" s="136"/>
      <c r="L51" s="135"/>
      <c r="M51" s="136"/>
      <c r="N51" s="135"/>
      <c r="O51" s="136"/>
      <c r="P51" s="140"/>
      <c r="Q51" s="135"/>
      <c r="R51" s="140"/>
      <c r="S51" s="135"/>
      <c r="T51" s="136"/>
      <c r="U51" s="135"/>
      <c r="V51" s="136"/>
      <c r="W51" s="135"/>
      <c r="X51" s="136"/>
      <c r="Y51" s="120"/>
      <c r="Z51" s="135"/>
      <c r="AA51" s="136"/>
      <c r="AB51" s="135"/>
      <c r="AC51" s="136"/>
      <c r="AD51" s="135"/>
      <c r="AE51" s="136"/>
      <c r="AF51" s="135"/>
      <c r="AG51" s="136"/>
      <c r="AH51" s="120"/>
      <c r="AI51" s="135"/>
      <c r="AJ51" s="136"/>
      <c r="AK51" s="135"/>
      <c r="AL51" s="136"/>
      <c r="AM51" s="135"/>
      <c r="AN51" s="136"/>
      <c r="AO51" s="135"/>
      <c r="AP51" s="136"/>
      <c r="AQ51" s="137"/>
      <c r="AR51" s="135"/>
      <c r="AS51" s="136"/>
      <c r="AT51" s="135"/>
      <c r="AU51" s="140"/>
      <c r="AV51" s="135"/>
      <c r="AW51" s="136"/>
      <c r="AX51" s="135"/>
      <c r="AY51" s="136"/>
      <c r="AZ51" s="151"/>
    </row>
    <row r="52" spans="1:52" s="102" customFormat="1">
      <c r="A52" s="130" t="s">
        <v>127</v>
      </c>
      <c r="B52" s="130">
        <v>660</v>
      </c>
      <c r="C52" s="131">
        <v>43223</v>
      </c>
      <c r="D52" s="132">
        <v>1059</v>
      </c>
      <c r="E52" s="43" t="s">
        <v>149</v>
      </c>
      <c r="F52" s="134" t="s">
        <v>161</v>
      </c>
      <c r="G52" s="141" t="s">
        <v>57</v>
      </c>
      <c r="H52" s="135">
        <v>0</v>
      </c>
      <c r="I52" s="136">
        <v>0</v>
      </c>
      <c r="J52" s="135">
        <v>0</v>
      </c>
      <c r="K52" s="136">
        <v>0</v>
      </c>
      <c r="L52" s="135" t="s">
        <v>26</v>
      </c>
      <c r="M52" s="136" t="s">
        <v>26</v>
      </c>
      <c r="N52" s="135" t="s">
        <v>26</v>
      </c>
      <c r="O52" s="136" t="s">
        <v>26</v>
      </c>
      <c r="P52" s="140"/>
      <c r="Q52" s="135">
        <v>0</v>
      </c>
      <c r="R52" s="140">
        <v>0</v>
      </c>
      <c r="S52" s="135">
        <v>0</v>
      </c>
      <c r="T52" s="136">
        <v>0</v>
      </c>
      <c r="U52" s="135" t="s">
        <v>26</v>
      </c>
      <c r="V52" s="136" t="s">
        <v>26</v>
      </c>
      <c r="W52" s="135" t="s">
        <v>26</v>
      </c>
      <c r="X52" s="136" t="s">
        <v>26</v>
      </c>
      <c r="Y52" s="120"/>
      <c r="Z52" s="135">
        <v>0</v>
      </c>
      <c r="AA52" s="136">
        <v>0</v>
      </c>
      <c r="AB52" s="135">
        <v>0</v>
      </c>
      <c r="AC52" s="136">
        <v>0</v>
      </c>
      <c r="AD52" s="135" t="s">
        <v>26</v>
      </c>
      <c r="AE52" s="136" t="s">
        <v>26</v>
      </c>
      <c r="AF52" s="135" t="s">
        <v>26</v>
      </c>
      <c r="AG52" s="136" t="s">
        <v>26</v>
      </c>
      <c r="AH52" s="120"/>
      <c r="AI52" s="135">
        <v>0</v>
      </c>
      <c r="AJ52" s="136">
        <v>0</v>
      </c>
      <c r="AK52" s="135">
        <v>0</v>
      </c>
      <c r="AL52" s="136">
        <v>0</v>
      </c>
      <c r="AM52" s="135" t="s">
        <v>26</v>
      </c>
      <c r="AN52" s="136" t="s">
        <v>26</v>
      </c>
      <c r="AO52" s="135" t="s">
        <v>26</v>
      </c>
      <c r="AP52" s="136" t="s">
        <v>26</v>
      </c>
      <c r="AQ52" s="137"/>
      <c r="AR52" s="135">
        <v>0</v>
      </c>
      <c r="AS52" s="136">
        <v>0</v>
      </c>
      <c r="AT52" s="135">
        <v>0</v>
      </c>
      <c r="AU52" s="140">
        <v>0</v>
      </c>
      <c r="AV52" s="135" t="s">
        <v>26</v>
      </c>
      <c r="AW52" s="136" t="s">
        <v>26</v>
      </c>
      <c r="AX52" s="135" t="s">
        <v>26</v>
      </c>
      <c r="AY52" s="136" t="s">
        <v>26</v>
      </c>
      <c r="AZ52" s="151"/>
    </row>
    <row r="53" spans="1:52" s="102" customFormat="1">
      <c r="A53" s="130" t="s">
        <v>127</v>
      </c>
      <c r="B53" s="130">
        <v>663</v>
      </c>
      <c r="C53" s="131">
        <v>43223</v>
      </c>
      <c r="D53" s="132">
        <v>1059</v>
      </c>
      <c r="E53" s="43" t="s">
        <v>149</v>
      </c>
      <c r="F53" s="134" t="s">
        <v>163</v>
      </c>
      <c r="G53" s="141" t="s">
        <v>57</v>
      </c>
      <c r="H53" s="135" t="s">
        <v>26</v>
      </c>
      <c r="I53" s="136" t="s">
        <v>26</v>
      </c>
      <c r="J53" s="135" t="s">
        <v>26</v>
      </c>
      <c r="K53" s="136" t="s">
        <v>26</v>
      </c>
      <c r="L53" s="135">
        <v>0</v>
      </c>
      <c r="M53" s="136">
        <v>0</v>
      </c>
      <c r="N53" s="135" t="s">
        <v>26</v>
      </c>
      <c r="O53" s="136" t="s">
        <v>26</v>
      </c>
      <c r="P53" s="140"/>
      <c r="Q53" s="135" t="s">
        <v>26</v>
      </c>
      <c r="R53" s="140" t="s">
        <v>26</v>
      </c>
      <c r="S53" s="135" t="s">
        <v>26</v>
      </c>
      <c r="T53" s="136" t="s">
        <v>26</v>
      </c>
      <c r="U53" s="135">
        <v>0</v>
      </c>
      <c r="V53" s="136">
        <v>0</v>
      </c>
      <c r="W53" s="135" t="s">
        <v>26</v>
      </c>
      <c r="X53" s="136" t="s">
        <v>26</v>
      </c>
      <c r="Y53" s="120"/>
      <c r="Z53" s="135" t="s">
        <v>26</v>
      </c>
      <c r="AA53" s="136" t="s">
        <v>26</v>
      </c>
      <c r="AB53" s="135" t="s">
        <v>26</v>
      </c>
      <c r="AC53" s="136" t="s">
        <v>26</v>
      </c>
      <c r="AD53" s="135">
        <v>0</v>
      </c>
      <c r="AE53" s="136">
        <v>0</v>
      </c>
      <c r="AF53" s="135" t="s">
        <v>26</v>
      </c>
      <c r="AG53" s="136" t="s">
        <v>26</v>
      </c>
      <c r="AH53" s="120"/>
      <c r="AI53" s="135" t="s">
        <v>26</v>
      </c>
      <c r="AJ53" s="136" t="s">
        <v>26</v>
      </c>
      <c r="AK53" s="135" t="s">
        <v>26</v>
      </c>
      <c r="AL53" s="136" t="s">
        <v>26</v>
      </c>
      <c r="AM53" s="135">
        <v>0</v>
      </c>
      <c r="AN53" s="136">
        <v>0</v>
      </c>
      <c r="AO53" s="135" t="s">
        <v>26</v>
      </c>
      <c r="AP53" s="136" t="s">
        <v>26</v>
      </c>
      <c r="AQ53" s="137"/>
      <c r="AR53" s="135" t="s">
        <v>26</v>
      </c>
      <c r="AS53" s="136" t="s">
        <v>26</v>
      </c>
      <c r="AT53" s="135" t="s">
        <v>26</v>
      </c>
      <c r="AU53" s="140" t="s">
        <v>26</v>
      </c>
      <c r="AV53" s="135">
        <v>0</v>
      </c>
      <c r="AW53" s="136">
        <v>0</v>
      </c>
      <c r="AX53" s="135" t="s">
        <v>26</v>
      </c>
      <c r="AY53" s="136" t="s">
        <v>26</v>
      </c>
      <c r="AZ53" s="151"/>
    </row>
    <row r="54" spans="1:52" s="102" customFormat="1">
      <c r="A54" s="130"/>
      <c r="B54" s="130"/>
      <c r="C54" s="131"/>
      <c r="D54" s="132"/>
      <c r="E54" s="43"/>
      <c r="F54" s="134"/>
      <c r="G54" s="141"/>
      <c r="H54" s="135"/>
      <c r="I54" s="136"/>
      <c r="J54" s="135"/>
      <c r="K54" s="136"/>
      <c r="L54" s="135"/>
      <c r="M54" s="136"/>
      <c r="N54" s="135"/>
      <c r="O54" s="136"/>
      <c r="P54" s="140"/>
      <c r="Q54" s="135"/>
      <c r="R54" s="140"/>
      <c r="S54" s="135"/>
      <c r="T54" s="136"/>
      <c r="U54" s="135"/>
      <c r="V54" s="136"/>
      <c r="W54" s="135"/>
      <c r="X54" s="136"/>
      <c r="Y54" s="120"/>
      <c r="Z54" s="135"/>
      <c r="AA54" s="136"/>
      <c r="AB54" s="135"/>
      <c r="AC54" s="136"/>
      <c r="AD54" s="135"/>
      <c r="AE54" s="136"/>
      <c r="AF54" s="135"/>
      <c r="AG54" s="136"/>
      <c r="AH54" s="120"/>
      <c r="AI54" s="135"/>
      <c r="AJ54" s="136"/>
      <c r="AK54" s="135"/>
      <c r="AL54" s="136"/>
      <c r="AM54" s="135"/>
      <c r="AN54" s="136"/>
      <c r="AO54" s="135"/>
      <c r="AP54" s="136"/>
      <c r="AQ54" s="137"/>
      <c r="AR54" s="135"/>
      <c r="AS54" s="136"/>
      <c r="AT54" s="135"/>
      <c r="AU54" s="140"/>
      <c r="AV54" s="135"/>
      <c r="AW54" s="136"/>
      <c r="AX54" s="135"/>
      <c r="AY54" s="136"/>
      <c r="AZ54" s="151"/>
    </row>
    <row r="55" spans="1:52" s="102" customFormat="1">
      <c r="A55" s="130" t="s">
        <v>134</v>
      </c>
      <c r="B55" s="130">
        <v>708</v>
      </c>
      <c r="C55" s="131">
        <v>43223</v>
      </c>
      <c r="D55" s="132">
        <v>1073</v>
      </c>
      <c r="E55" s="43" t="s">
        <v>155</v>
      </c>
      <c r="F55" s="134" t="s">
        <v>175</v>
      </c>
      <c r="G55" s="141" t="s">
        <v>58</v>
      </c>
      <c r="H55" s="135" t="s">
        <v>24</v>
      </c>
      <c r="I55" s="136" t="s">
        <v>24</v>
      </c>
      <c r="J55" s="135" t="s">
        <v>24</v>
      </c>
      <c r="K55" s="136" t="s">
        <v>24</v>
      </c>
      <c r="L55" s="135">
        <v>0</v>
      </c>
      <c r="M55" s="136">
        <v>0</v>
      </c>
      <c r="N55" s="135" t="s">
        <v>24</v>
      </c>
      <c r="O55" s="136" t="s">
        <v>24</v>
      </c>
      <c r="P55" s="140"/>
      <c r="Q55" s="135" t="s">
        <v>24</v>
      </c>
      <c r="R55" s="140" t="s">
        <v>24</v>
      </c>
      <c r="S55" s="135" t="s">
        <v>24</v>
      </c>
      <c r="T55" s="136" t="s">
        <v>24</v>
      </c>
      <c r="U55" s="135">
        <v>0</v>
      </c>
      <c r="V55" s="136">
        <v>0</v>
      </c>
      <c r="W55" s="135" t="s">
        <v>24</v>
      </c>
      <c r="X55" s="136" t="s">
        <v>24</v>
      </c>
      <c r="Y55" s="120"/>
      <c r="Z55" s="135" t="s">
        <v>24</v>
      </c>
      <c r="AA55" s="136" t="s">
        <v>24</v>
      </c>
      <c r="AB55" s="135" t="s">
        <v>24</v>
      </c>
      <c r="AC55" s="136" t="s">
        <v>24</v>
      </c>
      <c r="AD55" s="135">
        <v>0</v>
      </c>
      <c r="AE55" s="136">
        <v>0</v>
      </c>
      <c r="AF55" s="135" t="s">
        <v>24</v>
      </c>
      <c r="AG55" s="136" t="s">
        <v>24</v>
      </c>
      <c r="AH55" s="120"/>
      <c r="AI55" s="135" t="s">
        <v>24</v>
      </c>
      <c r="AJ55" s="136" t="s">
        <v>24</v>
      </c>
      <c r="AK55" s="135" t="s">
        <v>24</v>
      </c>
      <c r="AL55" s="136" t="s">
        <v>24</v>
      </c>
      <c r="AM55" s="135">
        <v>0</v>
      </c>
      <c r="AN55" s="136">
        <v>0</v>
      </c>
      <c r="AO55" s="135" t="s">
        <v>24</v>
      </c>
      <c r="AP55" s="136" t="s">
        <v>24</v>
      </c>
      <c r="AQ55" s="137"/>
      <c r="AR55" s="135" t="s">
        <v>24</v>
      </c>
      <c r="AS55" s="136" t="s">
        <v>24</v>
      </c>
      <c r="AT55" s="135" t="s">
        <v>24</v>
      </c>
      <c r="AU55" s="140" t="s">
        <v>24</v>
      </c>
      <c r="AV55" s="135">
        <v>0</v>
      </c>
      <c r="AW55" s="136">
        <v>0</v>
      </c>
      <c r="AX55" s="135" t="s">
        <v>24</v>
      </c>
      <c r="AY55" s="136" t="s">
        <v>24</v>
      </c>
      <c r="AZ55" s="151"/>
    </row>
    <row r="56" spans="1:52" s="102" customFormat="1">
      <c r="A56" s="130" t="s">
        <v>134</v>
      </c>
      <c r="B56" s="130">
        <v>713</v>
      </c>
      <c r="C56" s="131">
        <v>43223</v>
      </c>
      <c r="D56" s="132">
        <v>1073</v>
      </c>
      <c r="E56" s="43" t="s">
        <v>155</v>
      </c>
      <c r="F56" s="134" t="s">
        <v>177</v>
      </c>
      <c r="G56" s="141" t="s">
        <v>58</v>
      </c>
      <c r="H56" s="135" t="s">
        <v>23</v>
      </c>
      <c r="I56" s="136" t="s">
        <v>23</v>
      </c>
      <c r="J56" s="135" t="s">
        <v>23</v>
      </c>
      <c r="K56" s="136" t="s">
        <v>23</v>
      </c>
      <c r="L56" s="135">
        <v>0</v>
      </c>
      <c r="M56" s="136">
        <v>0</v>
      </c>
      <c r="N56" s="135" t="s">
        <v>23</v>
      </c>
      <c r="O56" s="136" t="s">
        <v>23</v>
      </c>
      <c r="P56" s="140"/>
      <c r="Q56" s="135" t="s">
        <v>23</v>
      </c>
      <c r="R56" s="140" t="s">
        <v>23</v>
      </c>
      <c r="S56" s="135" t="s">
        <v>23</v>
      </c>
      <c r="T56" s="136" t="s">
        <v>23</v>
      </c>
      <c r="U56" s="135">
        <v>0</v>
      </c>
      <c r="V56" s="136">
        <v>0</v>
      </c>
      <c r="W56" s="135" t="s">
        <v>23</v>
      </c>
      <c r="X56" s="136" t="s">
        <v>23</v>
      </c>
      <c r="Y56" s="120"/>
      <c r="Z56" s="135" t="s">
        <v>23</v>
      </c>
      <c r="AA56" s="136" t="s">
        <v>23</v>
      </c>
      <c r="AB56" s="135" t="s">
        <v>23</v>
      </c>
      <c r="AC56" s="136" t="s">
        <v>23</v>
      </c>
      <c r="AD56" s="135">
        <v>0</v>
      </c>
      <c r="AE56" s="136">
        <v>0</v>
      </c>
      <c r="AF56" s="135" t="s">
        <v>23</v>
      </c>
      <c r="AG56" s="136" t="s">
        <v>23</v>
      </c>
      <c r="AH56" s="120"/>
      <c r="AI56" s="135" t="s">
        <v>23</v>
      </c>
      <c r="AJ56" s="136" t="s">
        <v>23</v>
      </c>
      <c r="AK56" s="135" t="s">
        <v>23</v>
      </c>
      <c r="AL56" s="136" t="s">
        <v>23</v>
      </c>
      <c r="AM56" s="135">
        <v>0</v>
      </c>
      <c r="AN56" s="136">
        <v>0</v>
      </c>
      <c r="AO56" s="135" t="s">
        <v>23</v>
      </c>
      <c r="AP56" s="136" t="s">
        <v>23</v>
      </c>
      <c r="AQ56" s="137"/>
      <c r="AR56" s="135" t="s">
        <v>23</v>
      </c>
      <c r="AS56" s="136" t="s">
        <v>23</v>
      </c>
      <c r="AT56" s="135" t="s">
        <v>23</v>
      </c>
      <c r="AU56" s="140" t="s">
        <v>23</v>
      </c>
      <c r="AV56" s="135">
        <v>0</v>
      </c>
      <c r="AW56" s="136">
        <v>0</v>
      </c>
      <c r="AX56" s="135" t="s">
        <v>23</v>
      </c>
      <c r="AY56" s="136" t="s">
        <v>23</v>
      </c>
      <c r="AZ56" s="151"/>
    </row>
    <row r="57" spans="1:52" s="102" customFormat="1">
      <c r="A57" s="130"/>
      <c r="B57" s="130"/>
      <c r="C57" s="131"/>
      <c r="D57" s="132"/>
      <c r="E57" s="43"/>
      <c r="F57" s="134"/>
      <c r="G57" s="141"/>
      <c r="H57" s="135"/>
      <c r="I57" s="136"/>
      <c r="J57" s="135"/>
      <c r="K57" s="136"/>
      <c r="L57" s="135"/>
      <c r="M57" s="136"/>
      <c r="N57" s="135"/>
      <c r="O57" s="136"/>
      <c r="P57" s="140"/>
      <c r="Q57" s="135"/>
      <c r="R57" s="140"/>
      <c r="S57" s="135"/>
      <c r="T57" s="136"/>
      <c r="U57" s="135"/>
      <c r="V57" s="136"/>
      <c r="W57" s="135"/>
      <c r="X57" s="136"/>
      <c r="Y57" s="120"/>
      <c r="Z57" s="135"/>
      <c r="AA57" s="136"/>
      <c r="AB57" s="135"/>
      <c r="AC57" s="136"/>
      <c r="AD57" s="135"/>
      <c r="AE57" s="136"/>
      <c r="AF57" s="135"/>
      <c r="AG57" s="136"/>
      <c r="AH57" s="120"/>
      <c r="AI57" s="135"/>
      <c r="AJ57" s="136"/>
      <c r="AK57" s="135"/>
      <c r="AL57" s="136"/>
      <c r="AM57" s="135"/>
      <c r="AN57" s="136"/>
      <c r="AO57" s="135"/>
      <c r="AP57" s="136"/>
      <c r="AQ57" s="137"/>
      <c r="AR57" s="135"/>
      <c r="AS57" s="136"/>
      <c r="AT57" s="135"/>
      <c r="AU57" s="140"/>
      <c r="AV57" s="135"/>
      <c r="AW57" s="136"/>
      <c r="AX57" s="135"/>
      <c r="AY57" s="136"/>
      <c r="AZ57" s="151"/>
    </row>
    <row r="58" spans="1:52" s="102" customFormat="1">
      <c r="A58" s="130" t="s">
        <v>131</v>
      </c>
      <c r="B58" s="130">
        <v>685</v>
      </c>
      <c r="C58" s="131">
        <v>43223</v>
      </c>
      <c r="D58" s="132">
        <v>1337</v>
      </c>
      <c r="E58" s="43" t="s">
        <v>152</v>
      </c>
      <c r="F58" s="134" t="s">
        <v>139</v>
      </c>
      <c r="G58" s="141" t="s">
        <v>58</v>
      </c>
      <c r="H58" s="135" t="s">
        <v>23</v>
      </c>
      <c r="I58" s="136" t="s">
        <v>23</v>
      </c>
      <c r="J58" s="135" t="s">
        <v>23</v>
      </c>
      <c r="K58" s="136" t="s">
        <v>23</v>
      </c>
      <c r="L58" s="135">
        <v>0</v>
      </c>
      <c r="M58" s="136">
        <v>0</v>
      </c>
      <c r="N58" s="135" t="s">
        <v>23</v>
      </c>
      <c r="O58" s="136" t="s">
        <v>23</v>
      </c>
      <c r="P58" s="140"/>
      <c r="Q58" s="135" t="s">
        <v>23</v>
      </c>
      <c r="R58" s="140" t="s">
        <v>23</v>
      </c>
      <c r="S58" s="135" t="s">
        <v>23</v>
      </c>
      <c r="T58" s="136" t="s">
        <v>23</v>
      </c>
      <c r="U58" s="135">
        <v>0</v>
      </c>
      <c r="V58" s="136">
        <v>0</v>
      </c>
      <c r="W58" s="135" t="s">
        <v>23</v>
      </c>
      <c r="X58" s="136" t="s">
        <v>23</v>
      </c>
      <c r="Y58" s="120"/>
      <c r="Z58" s="135" t="s">
        <v>23</v>
      </c>
      <c r="AA58" s="136" t="s">
        <v>23</v>
      </c>
      <c r="AB58" s="135" t="s">
        <v>23</v>
      </c>
      <c r="AC58" s="136" t="s">
        <v>23</v>
      </c>
      <c r="AD58" s="135">
        <v>0</v>
      </c>
      <c r="AE58" s="136">
        <v>0</v>
      </c>
      <c r="AF58" s="135" t="s">
        <v>23</v>
      </c>
      <c r="AG58" s="136" t="s">
        <v>23</v>
      </c>
      <c r="AH58" s="120"/>
      <c r="AI58" s="135" t="s">
        <v>23</v>
      </c>
      <c r="AJ58" s="136" t="s">
        <v>23</v>
      </c>
      <c r="AK58" s="135" t="s">
        <v>23</v>
      </c>
      <c r="AL58" s="136" t="s">
        <v>23</v>
      </c>
      <c r="AM58" s="135">
        <v>0</v>
      </c>
      <c r="AN58" s="136">
        <v>0</v>
      </c>
      <c r="AO58" s="135" t="s">
        <v>23</v>
      </c>
      <c r="AP58" s="136" t="s">
        <v>23</v>
      </c>
      <c r="AQ58" s="137"/>
      <c r="AR58" s="135" t="s">
        <v>23</v>
      </c>
      <c r="AS58" s="136" t="s">
        <v>23</v>
      </c>
      <c r="AT58" s="135" t="s">
        <v>23</v>
      </c>
      <c r="AU58" s="140" t="s">
        <v>23</v>
      </c>
      <c r="AV58" s="135">
        <v>0</v>
      </c>
      <c r="AW58" s="136">
        <v>0</v>
      </c>
      <c r="AX58" s="135" t="s">
        <v>23</v>
      </c>
      <c r="AY58" s="136" t="s">
        <v>23</v>
      </c>
      <c r="AZ58" s="151"/>
    </row>
    <row r="59" spans="1:52" s="102" customFormat="1">
      <c r="A59" s="130"/>
      <c r="B59" s="130"/>
      <c r="C59" s="131"/>
      <c r="D59" s="132"/>
      <c r="E59" s="43"/>
      <c r="F59" s="134"/>
      <c r="G59" s="141"/>
      <c r="H59" s="135"/>
      <c r="I59" s="136"/>
      <c r="J59" s="135"/>
      <c r="K59" s="136"/>
      <c r="L59" s="135"/>
      <c r="M59" s="136"/>
      <c r="N59" s="135"/>
      <c r="O59" s="136"/>
      <c r="P59" s="140"/>
      <c r="Q59" s="135"/>
      <c r="R59" s="140"/>
      <c r="S59" s="135"/>
      <c r="T59" s="136"/>
      <c r="U59" s="135"/>
      <c r="V59" s="136"/>
      <c r="W59" s="135"/>
      <c r="X59" s="136"/>
      <c r="Y59" s="120"/>
      <c r="Z59" s="135"/>
      <c r="AA59" s="136"/>
      <c r="AB59" s="135"/>
      <c r="AC59" s="136"/>
      <c r="AD59" s="135"/>
      <c r="AE59" s="136"/>
      <c r="AF59" s="135"/>
      <c r="AG59" s="136"/>
      <c r="AH59" s="120"/>
      <c r="AI59" s="135"/>
      <c r="AJ59" s="136"/>
      <c r="AK59" s="135"/>
      <c r="AL59" s="136"/>
      <c r="AM59" s="135"/>
      <c r="AN59" s="136"/>
      <c r="AO59" s="135"/>
      <c r="AP59" s="136"/>
      <c r="AQ59" s="137"/>
      <c r="AR59" s="135"/>
      <c r="AS59" s="136"/>
      <c r="AT59" s="135"/>
      <c r="AU59" s="140"/>
      <c r="AV59" s="135"/>
      <c r="AW59" s="136"/>
      <c r="AX59" s="135"/>
      <c r="AY59" s="136"/>
      <c r="AZ59" s="151"/>
    </row>
    <row r="60" spans="1:52" s="102" customFormat="1" ht="25.5">
      <c r="A60" s="130" t="s">
        <v>128</v>
      </c>
      <c r="B60" s="130">
        <v>758</v>
      </c>
      <c r="C60" s="131">
        <v>43223</v>
      </c>
      <c r="D60" s="132">
        <v>1361</v>
      </c>
      <c r="E60" s="43" t="s">
        <v>150</v>
      </c>
      <c r="F60" s="134" t="s">
        <v>184</v>
      </c>
      <c r="G60" s="141" t="s">
        <v>57</v>
      </c>
      <c r="H60" s="135">
        <v>0</v>
      </c>
      <c r="I60" s="136">
        <v>0</v>
      </c>
      <c r="J60" s="135">
        <v>0</v>
      </c>
      <c r="K60" s="136">
        <v>0</v>
      </c>
      <c r="L60" s="135">
        <v>0</v>
      </c>
      <c r="M60" s="136" t="s">
        <v>24</v>
      </c>
      <c r="N60" s="135">
        <v>0</v>
      </c>
      <c r="O60" s="136" t="s">
        <v>24</v>
      </c>
      <c r="P60" s="140"/>
      <c r="Q60" s="135">
        <v>0</v>
      </c>
      <c r="R60" s="140">
        <v>0</v>
      </c>
      <c r="S60" s="135">
        <v>0</v>
      </c>
      <c r="T60" s="136">
        <v>0</v>
      </c>
      <c r="U60" s="135" t="s">
        <v>24</v>
      </c>
      <c r="V60" s="136" t="s">
        <v>24</v>
      </c>
      <c r="W60" s="135" t="s">
        <v>24</v>
      </c>
      <c r="X60" s="136" t="s">
        <v>24</v>
      </c>
      <c r="Y60" s="120"/>
      <c r="Z60" s="135">
        <v>0</v>
      </c>
      <c r="AA60" s="136">
        <v>0</v>
      </c>
      <c r="AB60" s="135">
        <v>0</v>
      </c>
      <c r="AC60" s="136">
        <v>0</v>
      </c>
      <c r="AD60" s="135" t="s">
        <v>24</v>
      </c>
      <c r="AE60" s="136" t="s">
        <v>24</v>
      </c>
      <c r="AF60" s="135" t="s">
        <v>24</v>
      </c>
      <c r="AG60" s="136" t="s">
        <v>24</v>
      </c>
      <c r="AH60" s="120"/>
      <c r="AI60" s="135">
        <v>0</v>
      </c>
      <c r="AJ60" s="136">
        <v>0</v>
      </c>
      <c r="AK60" s="135">
        <v>0</v>
      </c>
      <c r="AL60" s="136">
        <v>0</v>
      </c>
      <c r="AM60" s="135" t="s">
        <v>24</v>
      </c>
      <c r="AN60" s="136" t="s">
        <v>24</v>
      </c>
      <c r="AO60" s="135" t="s">
        <v>24</v>
      </c>
      <c r="AP60" s="136" t="s">
        <v>24</v>
      </c>
      <c r="AQ60" s="137"/>
      <c r="AR60" s="135">
        <v>0</v>
      </c>
      <c r="AS60" s="136">
        <v>0</v>
      </c>
      <c r="AT60" s="135">
        <v>0</v>
      </c>
      <c r="AU60" s="140">
        <v>0</v>
      </c>
      <c r="AV60" s="135" t="s">
        <v>24</v>
      </c>
      <c r="AW60" s="136" t="s">
        <v>24</v>
      </c>
      <c r="AX60" s="135" t="s">
        <v>24</v>
      </c>
      <c r="AY60" s="136" t="s">
        <v>24</v>
      </c>
      <c r="AZ60" s="151"/>
    </row>
    <row r="61" spans="1:52" s="102" customFormat="1">
      <c r="A61" s="130" t="s">
        <v>128</v>
      </c>
      <c r="B61" s="130">
        <v>662</v>
      </c>
      <c r="C61" s="131">
        <v>43223</v>
      </c>
      <c r="D61" s="132">
        <v>1361</v>
      </c>
      <c r="E61" s="43" t="s">
        <v>150</v>
      </c>
      <c r="F61" s="134" t="s">
        <v>162</v>
      </c>
      <c r="G61" s="141" t="s">
        <v>57</v>
      </c>
      <c r="H61" s="135">
        <v>0</v>
      </c>
      <c r="I61" s="136">
        <v>0</v>
      </c>
      <c r="J61" s="135">
        <v>0</v>
      </c>
      <c r="K61" s="136">
        <v>0</v>
      </c>
      <c r="L61" s="135">
        <v>0</v>
      </c>
      <c r="M61" s="136" t="s">
        <v>23</v>
      </c>
      <c r="N61" s="135">
        <v>0</v>
      </c>
      <c r="O61" s="136" t="s">
        <v>23</v>
      </c>
      <c r="P61" s="140"/>
      <c r="Q61" s="135">
        <v>0</v>
      </c>
      <c r="R61" s="140">
        <v>0</v>
      </c>
      <c r="S61" s="135">
        <v>0</v>
      </c>
      <c r="T61" s="136">
        <v>0</v>
      </c>
      <c r="U61" s="135" t="s">
        <v>23</v>
      </c>
      <c r="V61" s="136" t="s">
        <v>23</v>
      </c>
      <c r="W61" s="135" t="s">
        <v>23</v>
      </c>
      <c r="X61" s="136" t="s">
        <v>23</v>
      </c>
      <c r="Y61" s="120"/>
      <c r="Z61" s="135">
        <v>0</v>
      </c>
      <c r="AA61" s="136">
        <v>0</v>
      </c>
      <c r="AB61" s="135">
        <v>0</v>
      </c>
      <c r="AC61" s="136">
        <v>0</v>
      </c>
      <c r="AD61" s="135" t="s">
        <v>23</v>
      </c>
      <c r="AE61" s="136" t="s">
        <v>23</v>
      </c>
      <c r="AF61" s="135" t="s">
        <v>23</v>
      </c>
      <c r="AG61" s="136" t="s">
        <v>23</v>
      </c>
      <c r="AH61" s="120"/>
      <c r="AI61" s="135">
        <v>0</v>
      </c>
      <c r="AJ61" s="136">
        <v>0</v>
      </c>
      <c r="AK61" s="135">
        <v>0</v>
      </c>
      <c r="AL61" s="136">
        <v>0</v>
      </c>
      <c r="AM61" s="135" t="s">
        <v>23</v>
      </c>
      <c r="AN61" s="136" t="s">
        <v>23</v>
      </c>
      <c r="AO61" s="135" t="s">
        <v>23</v>
      </c>
      <c r="AP61" s="136" t="s">
        <v>23</v>
      </c>
      <c r="AQ61" s="137"/>
      <c r="AR61" s="135">
        <v>0</v>
      </c>
      <c r="AS61" s="136">
        <v>0</v>
      </c>
      <c r="AT61" s="135">
        <v>0</v>
      </c>
      <c r="AU61" s="140">
        <v>0</v>
      </c>
      <c r="AV61" s="135" t="s">
        <v>23</v>
      </c>
      <c r="AW61" s="136" t="s">
        <v>23</v>
      </c>
      <c r="AX61" s="135" t="s">
        <v>23</v>
      </c>
      <c r="AY61" s="136" t="s">
        <v>23</v>
      </c>
      <c r="AZ61" s="151"/>
    </row>
    <row r="62" spans="1:52" s="102" customFormat="1" ht="25.5">
      <c r="A62" s="130" t="s">
        <v>128</v>
      </c>
      <c r="B62" s="130">
        <v>758</v>
      </c>
      <c r="C62" s="131">
        <v>43223</v>
      </c>
      <c r="D62" s="132">
        <v>1361</v>
      </c>
      <c r="E62" s="43" t="s">
        <v>150</v>
      </c>
      <c r="F62" s="134" t="s">
        <v>184</v>
      </c>
      <c r="G62" s="141" t="s">
        <v>58</v>
      </c>
      <c r="H62" s="135">
        <v>0</v>
      </c>
      <c r="I62" s="136">
        <v>0</v>
      </c>
      <c r="J62" s="135">
        <v>0</v>
      </c>
      <c r="K62" s="136" t="s">
        <v>23</v>
      </c>
      <c r="L62" s="135">
        <v>0</v>
      </c>
      <c r="M62" s="136">
        <v>0</v>
      </c>
      <c r="N62" s="135">
        <v>0</v>
      </c>
      <c r="O62" s="136" t="s">
        <v>23</v>
      </c>
      <c r="P62" s="140"/>
      <c r="Q62" s="135">
        <v>0</v>
      </c>
      <c r="R62" s="140">
        <v>0</v>
      </c>
      <c r="S62" s="135" t="s">
        <v>23</v>
      </c>
      <c r="T62" s="136" t="s">
        <v>23</v>
      </c>
      <c r="U62" s="135">
        <v>0</v>
      </c>
      <c r="V62" s="136">
        <v>0</v>
      </c>
      <c r="W62" s="135" t="s">
        <v>23</v>
      </c>
      <c r="X62" s="136" t="s">
        <v>23</v>
      </c>
      <c r="Y62" s="120"/>
      <c r="Z62" s="135">
        <v>0</v>
      </c>
      <c r="AA62" s="136">
        <v>0</v>
      </c>
      <c r="AB62" s="135" t="s">
        <v>23</v>
      </c>
      <c r="AC62" s="136" t="s">
        <v>23</v>
      </c>
      <c r="AD62" s="135">
        <v>0</v>
      </c>
      <c r="AE62" s="136">
        <v>0</v>
      </c>
      <c r="AF62" s="135" t="s">
        <v>23</v>
      </c>
      <c r="AG62" s="136" t="s">
        <v>23</v>
      </c>
      <c r="AH62" s="120"/>
      <c r="AI62" s="135">
        <v>0</v>
      </c>
      <c r="AJ62" s="136">
        <v>0</v>
      </c>
      <c r="AK62" s="135" t="s">
        <v>23</v>
      </c>
      <c r="AL62" s="136" t="s">
        <v>23</v>
      </c>
      <c r="AM62" s="135">
        <v>0</v>
      </c>
      <c r="AN62" s="136">
        <v>0</v>
      </c>
      <c r="AO62" s="135" t="s">
        <v>23</v>
      </c>
      <c r="AP62" s="136" t="s">
        <v>23</v>
      </c>
      <c r="AQ62" s="137"/>
      <c r="AR62" s="135">
        <v>0</v>
      </c>
      <c r="AS62" s="136">
        <v>0</v>
      </c>
      <c r="AT62" s="135" t="s">
        <v>23</v>
      </c>
      <c r="AU62" s="140" t="s">
        <v>23</v>
      </c>
      <c r="AV62" s="135">
        <v>0</v>
      </c>
      <c r="AW62" s="136">
        <v>0</v>
      </c>
      <c r="AX62" s="135" t="s">
        <v>23</v>
      </c>
      <c r="AY62" s="136" t="s">
        <v>23</v>
      </c>
      <c r="AZ62" s="151"/>
    </row>
    <row r="63" spans="1:52" s="102" customFormat="1" ht="25.5">
      <c r="A63" s="130" t="s">
        <v>128</v>
      </c>
      <c r="B63" s="130">
        <v>758</v>
      </c>
      <c r="C63" s="131">
        <v>43223</v>
      </c>
      <c r="D63" s="132">
        <v>1361</v>
      </c>
      <c r="E63" s="43" t="s">
        <v>150</v>
      </c>
      <c r="F63" s="134" t="s">
        <v>184</v>
      </c>
      <c r="G63" s="141" t="s">
        <v>148</v>
      </c>
      <c r="H63" s="135">
        <v>0</v>
      </c>
      <c r="I63" s="136">
        <v>0</v>
      </c>
      <c r="J63" s="135">
        <v>0</v>
      </c>
      <c r="K63" s="136" t="s">
        <v>25</v>
      </c>
      <c r="L63" s="135">
        <v>0</v>
      </c>
      <c r="M63" s="136">
        <v>0</v>
      </c>
      <c r="N63" s="135">
        <v>0</v>
      </c>
      <c r="O63" s="136" t="s">
        <v>25</v>
      </c>
      <c r="P63" s="140"/>
      <c r="Q63" s="135">
        <v>0</v>
      </c>
      <c r="R63" s="140">
        <v>0</v>
      </c>
      <c r="S63" s="135" t="s">
        <v>26</v>
      </c>
      <c r="T63" s="136" t="s">
        <v>25</v>
      </c>
      <c r="U63" s="135">
        <v>0</v>
      </c>
      <c r="V63" s="136">
        <v>0</v>
      </c>
      <c r="W63" s="135" t="s">
        <v>26</v>
      </c>
      <c r="X63" s="136" t="s">
        <v>25</v>
      </c>
      <c r="Y63" s="120"/>
      <c r="Z63" s="135">
        <v>0</v>
      </c>
      <c r="AA63" s="136">
        <v>0</v>
      </c>
      <c r="AB63" s="135" t="s">
        <v>25</v>
      </c>
      <c r="AC63" s="136" t="s">
        <v>25</v>
      </c>
      <c r="AD63" s="135">
        <v>0</v>
      </c>
      <c r="AE63" s="136">
        <v>0</v>
      </c>
      <c r="AF63" s="135" t="s">
        <v>25</v>
      </c>
      <c r="AG63" s="136" t="s">
        <v>25</v>
      </c>
      <c r="AH63" s="120"/>
      <c r="AI63" s="135">
        <v>0</v>
      </c>
      <c r="AJ63" s="136">
        <v>0</v>
      </c>
      <c r="AK63" s="135" t="s">
        <v>25</v>
      </c>
      <c r="AL63" s="136" t="s">
        <v>25</v>
      </c>
      <c r="AM63" s="135">
        <v>0</v>
      </c>
      <c r="AN63" s="136">
        <v>0</v>
      </c>
      <c r="AO63" s="135" t="s">
        <v>25</v>
      </c>
      <c r="AP63" s="136" t="s">
        <v>25</v>
      </c>
      <c r="AQ63" s="137"/>
      <c r="AR63" s="135">
        <v>0</v>
      </c>
      <c r="AS63" s="136">
        <v>0</v>
      </c>
      <c r="AT63" s="135" t="s">
        <v>25</v>
      </c>
      <c r="AU63" s="140" t="s">
        <v>25</v>
      </c>
      <c r="AV63" s="135">
        <v>0</v>
      </c>
      <c r="AW63" s="136">
        <v>0</v>
      </c>
      <c r="AX63" s="135" t="s">
        <v>25</v>
      </c>
      <c r="AY63" s="136" t="s">
        <v>25</v>
      </c>
      <c r="AZ63" s="151"/>
    </row>
    <row r="64" spans="1:52" s="102" customFormat="1">
      <c r="A64" s="130"/>
      <c r="B64" s="130"/>
      <c r="C64" s="131"/>
      <c r="D64" s="132"/>
      <c r="E64" s="43"/>
      <c r="F64" s="134"/>
      <c r="G64" s="141"/>
      <c r="H64" s="135"/>
      <c r="I64" s="136"/>
      <c r="J64" s="135"/>
      <c r="K64" s="136"/>
      <c r="L64" s="135"/>
      <c r="M64" s="136"/>
      <c r="N64" s="135"/>
      <c r="O64" s="136"/>
      <c r="P64" s="140"/>
      <c r="Q64" s="135"/>
      <c r="R64" s="140"/>
      <c r="S64" s="135"/>
      <c r="T64" s="136"/>
      <c r="U64" s="135"/>
      <c r="V64" s="136"/>
      <c r="W64" s="135"/>
      <c r="X64" s="136"/>
      <c r="Y64" s="120"/>
      <c r="Z64" s="135"/>
      <c r="AA64" s="136"/>
      <c r="AB64" s="135"/>
      <c r="AC64" s="136"/>
      <c r="AD64" s="135"/>
      <c r="AE64" s="136"/>
      <c r="AF64" s="135"/>
      <c r="AG64" s="136"/>
      <c r="AH64" s="120"/>
      <c r="AI64" s="135"/>
      <c r="AJ64" s="136"/>
      <c r="AK64" s="135"/>
      <c r="AL64" s="136"/>
      <c r="AM64" s="135"/>
      <c r="AN64" s="136"/>
      <c r="AO64" s="135"/>
      <c r="AP64" s="136"/>
      <c r="AQ64" s="137"/>
      <c r="AR64" s="135"/>
      <c r="AS64" s="136"/>
      <c r="AT64" s="135"/>
      <c r="AU64" s="140"/>
      <c r="AV64" s="135"/>
      <c r="AW64" s="136"/>
      <c r="AX64" s="135"/>
      <c r="AY64" s="136"/>
      <c r="AZ64" s="151"/>
    </row>
    <row r="65" spans="1:52" s="150" customFormat="1">
      <c r="A65" s="130" t="s">
        <v>56</v>
      </c>
      <c r="B65" s="130">
        <v>606</v>
      </c>
      <c r="C65" s="131">
        <v>43208</v>
      </c>
      <c r="D65" s="132">
        <v>1392</v>
      </c>
      <c r="E65" s="133" t="s">
        <v>75</v>
      </c>
      <c r="F65" s="134" t="s">
        <v>78</v>
      </c>
      <c r="G65" s="144" t="s">
        <v>57</v>
      </c>
      <c r="H65" s="135">
        <v>0</v>
      </c>
      <c r="I65" s="136">
        <v>0</v>
      </c>
      <c r="J65" s="135" t="s">
        <v>44</v>
      </c>
      <c r="K65" s="136" t="s">
        <v>44</v>
      </c>
      <c r="L65" s="135">
        <v>0</v>
      </c>
      <c r="M65" s="136">
        <v>0</v>
      </c>
      <c r="N65" s="135" t="s">
        <v>44</v>
      </c>
      <c r="O65" s="136" t="s">
        <v>44</v>
      </c>
      <c r="P65" s="140"/>
      <c r="Q65" s="135">
        <v>0</v>
      </c>
      <c r="R65" s="140">
        <v>0</v>
      </c>
      <c r="S65" s="135" t="s">
        <v>44</v>
      </c>
      <c r="T65" s="136" t="s">
        <v>44</v>
      </c>
      <c r="U65" s="135">
        <v>0</v>
      </c>
      <c r="V65" s="136">
        <v>0</v>
      </c>
      <c r="W65" s="135" t="s">
        <v>44</v>
      </c>
      <c r="X65" s="136" t="s">
        <v>44</v>
      </c>
      <c r="Y65" s="120"/>
      <c r="Z65" s="135">
        <v>0</v>
      </c>
      <c r="AA65" s="136">
        <v>0</v>
      </c>
      <c r="AB65" s="135" t="s">
        <v>44</v>
      </c>
      <c r="AC65" s="136" t="s">
        <v>44</v>
      </c>
      <c r="AD65" s="135">
        <v>0</v>
      </c>
      <c r="AE65" s="136">
        <v>0</v>
      </c>
      <c r="AF65" s="135" t="s">
        <v>44</v>
      </c>
      <c r="AG65" s="136" t="s">
        <v>44</v>
      </c>
      <c r="AH65" s="120"/>
      <c r="AI65" s="135">
        <v>0</v>
      </c>
      <c r="AJ65" s="136">
        <v>0</v>
      </c>
      <c r="AK65" s="135" t="s">
        <v>44</v>
      </c>
      <c r="AL65" s="136" t="s">
        <v>44</v>
      </c>
      <c r="AM65" s="135">
        <v>0</v>
      </c>
      <c r="AN65" s="136">
        <v>0</v>
      </c>
      <c r="AO65" s="135" t="s">
        <v>44</v>
      </c>
      <c r="AP65" s="136" t="s">
        <v>44</v>
      </c>
      <c r="AQ65" s="137"/>
      <c r="AR65" s="135">
        <v>0</v>
      </c>
      <c r="AS65" s="136">
        <v>0</v>
      </c>
      <c r="AT65" s="135" t="s">
        <v>44</v>
      </c>
      <c r="AU65" s="140" t="s">
        <v>44</v>
      </c>
      <c r="AV65" s="135">
        <v>0</v>
      </c>
      <c r="AW65" s="136">
        <v>0</v>
      </c>
      <c r="AX65" s="135" t="s">
        <v>44</v>
      </c>
      <c r="AY65" s="136" t="s">
        <v>44</v>
      </c>
      <c r="AZ65" s="151"/>
    </row>
    <row r="66" spans="1:52" s="150" customFormat="1">
      <c r="A66" s="130" t="s">
        <v>56</v>
      </c>
      <c r="B66" s="130">
        <v>624</v>
      </c>
      <c r="C66" s="131">
        <v>43208</v>
      </c>
      <c r="D66" s="132">
        <v>1392</v>
      </c>
      <c r="E66" s="133" t="s">
        <v>75</v>
      </c>
      <c r="F66" s="134" t="s">
        <v>79</v>
      </c>
      <c r="G66" s="144" t="s">
        <v>58</v>
      </c>
      <c r="H66" s="135">
        <v>0</v>
      </c>
      <c r="I66" s="136">
        <v>0</v>
      </c>
      <c r="J66" s="135">
        <v>0</v>
      </c>
      <c r="K66" s="136">
        <v>0</v>
      </c>
      <c r="L66" s="135">
        <v>0</v>
      </c>
      <c r="M66" s="136">
        <v>0</v>
      </c>
      <c r="N66" s="135">
        <v>0</v>
      </c>
      <c r="O66" s="136">
        <v>0</v>
      </c>
      <c r="P66" s="140"/>
      <c r="Q66" s="135">
        <v>0</v>
      </c>
      <c r="R66" s="140">
        <v>0</v>
      </c>
      <c r="S66" s="135">
        <v>0</v>
      </c>
      <c r="T66" s="136">
        <v>0</v>
      </c>
      <c r="U66" s="135">
        <v>0</v>
      </c>
      <c r="V66" s="136">
        <v>0</v>
      </c>
      <c r="W66" s="135">
        <v>0</v>
      </c>
      <c r="X66" s="136">
        <v>0</v>
      </c>
      <c r="Y66" s="120"/>
      <c r="Z66" s="135">
        <v>0</v>
      </c>
      <c r="AA66" s="136">
        <v>0</v>
      </c>
      <c r="AB66" s="135">
        <v>0</v>
      </c>
      <c r="AC66" s="136">
        <v>0</v>
      </c>
      <c r="AD66" s="135">
        <v>0</v>
      </c>
      <c r="AE66" s="136">
        <v>0</v>
      </c>
      <c r="AF66" s="135">
        <v>0</v>
      </c>
      <c r="AG66" s="136">
        <v>0</v>
      </c>
      <c r="AH66" s="120"/>
      <c r="AI66" s="135">
        <v>0</v>
      </c>
      <c r="AJ66" s="136">
        <v>0</v>
      </c>
      <c r="AK66" s="135">
        <v>0</v>
      </c>
      <c r="AL66" s="136">
        <v>0</v>
      </c>
      <c r="AM66" s="135">
        <v>0</v>
      </c>
      <c r="AN66" s="136">
        <v>0</v>
      </c>
      <c r="AO66" s="135">
        <v>0</v>
      </c>
      <c r="AP66" s="136">
        <v>0</v>
      </c>
      <c r="AQ66" s="137"/>
      <c r="AR66" s="135">
        <v>0</v>
      </c>
      <c r="AS66" s="136">
        <v>0</v>
      </c>
      <c r="AT66" s="135">
        <v>0</v>
      </c>
      <c r="AU66" s="140">
        <v>0</v>
      </c>
      <c r="AV66" s="135">
        <v>0</v>
      </c>
      <c r="AW66" s="136">
        <v>0</v>
      </c>
      <c r="AX66" s="135">
        <v>0</v>
      </c>
      <c r="AY66" s="136">
        <v>0</v>
      </c>
      <c r="AZ66" s="151"/>
    </row>
    <row r="67" spans="1:52" s="102" customFormat="1">
      <c r="A67" s="130"/>
      <c r="B67" s="130"/>
      <c r="C67" s="131"/>
      <c r="D67" s="132"/>
      <c r="E67" s="133"/>
      <c r="F67" s="134"/>
      <c r="G67" s="144"/>
      <c r="H67" s="135"/>
      <c r="I67" s="136"/>
      <c r="J67" s="135"/>
      <c r="K67" s="136"/>
      <c r="L67" s="135"/>
      <c r="M67" s="136"/>
      <c r="N67" s="135"/>
      <c r="O67" s="136"/>
      <c r="P67" s="140"/>
      <c r="Q67" s="135"/>
      <c r="R67" s="140"/>
      <c r="S67" s="135"/>
      <c r="T67" s="136"/>
      <c r="U67" s="135"/>
      <c r="V67" s="136"/>
      <c r="W67" s="135"/>
      <c r="X67" s="136"/>
      <c r="Y67" s="120"/>
      <c r="Z67" s="135"/>
      <c r="AA67" s="136"/>
      <c r="AB67" s="135"/>
      <c r="AC67" s="136"/>
      <c r="AD67" s="135"/>
      <c r="AE67" s="136"/>
      <c r="AF67" s="135"/>
      <c r="AG67" s="136"/>
      <c r="AH67" s="120"/>
      <c r="AI67" s="135"/>
      <c r="AJ67" s="136"/>
      <c r="AK67" s="135"/>
      <c r="AL67" s="136"/>
      <c r="AM67" s="135"/>
      <c r="AN67" s="136"/>
      <c r="AO67" s="135"/>
      <c r="AP67" s="136"/>
      <c r="AQ67" s="137"/>
      <c r="AR67" s="135"/>
      <c r="AS67" s="136"/>
      <c r="AT67" s="135"/>
      <c r="AU67" s="140"/>
      <c r="AV67" s="135"/>
      <c r="AW67" s="136"/>
      <c r="AX67" s="135"/>
      <c r="AY67" s="136"/>
      <c r="AZ67" s="151"/>
    </row>
    <row r="68" spans="1:52" s="150" customFormat="1">
      <c r="A68" s="130" t="s">
        <v>192</v>
      </c>
      <c r="B68" s="130">
        <v>766</v>
      </c>
      <c r="C68" s="131">
        <v>43243</v>
      </c>
      <c r="D68" s="132">
        <v>5001</v>
      </c>
      <c r="E68" s="133" t="s">
        <v>196</v>
      </c>
      <c r="F68" s="134" t="s">
        <v>193</v>
      </c>
      <c r="G68" s="144" t="s">
        <v>195</v>
      </c>
      <c r="H68" s="135">
        <v>0</v>
      </c>
      <c r="I68" s="136">
        <v>0</v>
      </c>
      <c r="J68" s="135">
        <v>-4.5</v>
      </c>
      <c r="K68" s="136">
        <v>-14.7</v>
      </c>
      <c r="L68" s="135">
        <v>0</v>
      </c>
      <c r="M68" s="136">
        <v>0</v>
      </c>
      <c r="N68" s="135">
        <v>-4.5</v>
      </c>
      <c r="O68" s="136">
        <v>-14.7</v>
      </c>
      <c r="P68" s="140"/>
      <c r="Q68" s="135">
        <v>0</v>
      </c>
      <c r="R68" s="140">
        <v>0</v>
      </c>
      <c r="S68" s="135">
        <v>-15.2</v>
      </c>
      <c r="T68" s="136">
        <v>-15.2</v>
      </c>
      <c r="U68" s="135">
        <v>0</v>
      </c>
      <c r="V68" s="136">
        <v>0</v>
      </c>
      <c r="W68" s="135">
        <v>-15.2</v>
      </c>
      <c r="X68" s="136">
        <v>-15.2</v>
      </c>
      <c r="Y68" s="120"/>
      <c r="Z68" s="135">
        <v>0</v>
      </c>
      <c r="AA68" s="136">
        <v>0</v>
      </c>
      <c r="AB68" s="135">
        <v>-16</v>
      </c>
      <c r="AC68" s="136">
        <v>-16</v>
      </c>
      <c r="AD68" s="135">
        <v>0</v>
      </c>
      <c r="AE68" s="136">
        <v>0</v>
      </c>
      <c r="AF68" s="135">
        <v>-16</v>
      </c>
      <c r="AG68" s="136">
        <v>-16</v>
      </c>
      <c r="AH68" s="120"/>
      <c r="AI68" s="135">
        <v>0</v>
      </c>
      <c r="AJ68" s="136">
        <v>0</v>
      </c>
      <c r="AK68" s="135">
        <v>-16.8</v>
      </c>
      <c r="AL68" s="136">
        <v>-16.8</v>
      </c>
      <c r="AM68" s="135">
        <v>0</v>
      </c>
      <c r="AN68" s="136">
        <v>0</v>
      </c>
      <c r="AO68" s="135">
        <v>-16.8</v>
      </c>
      <c r="AP68" s="136">
        <v>-16.8</v>
      </c>
      <c r="AQ68" s="137"/>
      <c r="AR68" s="135">
        <v>0</v>
      </c>
      <c r="AS68" s="136">
        <v>0</v>
      </c>
      <c r="AT68" s="135">
        <v>-17.3</v>
      </c>
      <c r="AU68" s="140">
        <v>-17.3</v>
      </c>
      <c r="AV68" s="135">
        <v>0</v>
      </c>
      <c r="AW68" s="136">
        <v>0</v>
      </c>
      <c r="AX68" s="135">
        <v>-17.3</v>
      </c>
      <c r="AY68" s="136">
        <v>-17.3</v>
      </c>
      <c r="AZ68" s="151"/>
    </row>
    <row r="69" spans="1:52" s="150" customFormat="1">
      <c r="A69" s="130" t="s">
        <v>192</v>
      </c>
      <c r="B69" s="130">
        <v>766</v>
      </c>
      <c r="C69" s="131">
        <v>43243</v>
      </c>
      <c r="D69" s="132">
        <v>5001</v>
      </c>
      <c r="E69" s="133" t="s">
        <v>196</v>
      </c>
      <c r="F69" s="134" t="s">
        <v>194</v>
      </c>
      <c r="G69" s="144" t="s">
        <v>195</v>
      </c>
      <c r="H69" s="135">
        <v>0</v>
      </c>
      <c r="I69" s="136">
        <v>0</v>
      </c>
      <c r="J69" s="135" t="s">
        <v>26</v>
      </c>
      <c r="K69" s="136" t="s">
        <v>26</v>
      </c>
      <c r="L69" s="135">
        <v>0</v>
      </c>
      <c r="M69" s="136">
        <v>0</v>
      </c>
      <c r="N69" s="135" t="s">
        <v>26</v>
      </c>
      <c r="O69" s="136" t="s">
        <v>26</v>
      </c>
      <c r="P69" s="140"/>
      <c r="Q69" s="135">
        <v>0</v>
      </c>
      <c r="R69" s="140">
        <v>0</v>
      </c>
      <c r="S69" s="135" t="s">
        <v>26</v>
      </c>
      <c r="T69" s="136" t="s">
        <v>26</v>
      </c>
      <c r="U69" s="135">
        <v>0</v>
      </c>
      <c r="V69" s="136">
        <v>0</v>
      </c>
      <c r="W69" s="135" t="s">
        <v>26</v>
      </c>
      <c r="X69" s="136" t="s">
        <v>26</v>
      </c>
      <c r="Y69" s="120"/>
      <c r="Z69" s="135">
        <v>0</v>
      </c>
      <c r="AA69" s="136">
        <v>0</v>
      </c>
      <c r="AB69" s="135" t="s">
        <v>26</v>
      </c>
      <c r="AC69" s="136" t="s">
        <v>26</v>
      </c>
      <c r="AD69" s="135">
        <v>0</v>
      </c>
      <c r="AE69" s="136">
        <v>0</v>
      </c>
      <c r="AF69" s="135" t="s">
        <v>26</v>
      </c>
      <c r="AG69" s="136" t="s">
        <v>26</v>
      </c>
      <c r="AH69" s="120"/>
      <c r="AI69" s="135">
        <v>0</v>
      </c>
      <c r="AJ69" s="136">
        <v>0</v>
      </c>
      <c r="AK69" s="135" t="s">
        <v>26</v>
      </c>
      <c r="AL69" s="136" t="s">
        <v>26</v>
      </c>
      <c r="AM69" s="135">
        <v>0</v>
      </c>
      <c r="AN69" s="136">
        <v>0</v>
      </c>
      <c r="AO69" s="135" t="s">
        <v>26</v>
      </c>
      <c r="AP69" s="136" t="s">
        <v>26</v>
      </c>
      <c r="AQ69" s="137"/>
      <c r="AR69" s="135">
        <v>0</v>
      </c>
      <c r="AS69" s="136">
        <v>0</v>
      </c>
      <c r="AT69" s="135" t="s">
        <v>26</v>
      </c>
      <c r="AU69" s="140" t="s">
        <v>26</v>
      </c>
      <c r="AV69" s="135">
        <v>0</v>
      </c>
      <c r="AW69" s="136">
        <v>0</v>
      </c>
      <c r="AX69" s="135" t="s">
        <v>26</v>
      </c>
      <c r="AY69" s="136" t="s">
        <v>26</v>
      </c>
      <c r="AZ69" s="151"/>
    </row>
    <row r="70" spans="1:52" s="242" customFormat="1">
      <c r="A70" s="130" t="s">
        <v>192</v>
      </c>
      <c r="B70" s="237" t="e">
        <v>#N/A</v>
      </c>
      <c r="C70" s="131">
        <v>43243</v>
      </c>
      <c r="D70" s="238">
        <v>5001</v>
      </c>
      <c r="E70" s="239" t="s">
        <v>196</v>
      </c>
      <c r="F70" s="240" t="s">
        <v>206</v>
      </c>
      <c r="G70" s="144" t="s">
        <v>52</v>
      </c>
      <c r="H70" s="118" t="s">
        <v>207</v>
      </c>
      <c r="I70" s="136"/>
      <c r="J70" s="135"/>
      <c r="K70" s="136"/>
      <c r="L70" s="135"/>
      <c r="M70" s="136"/>
      <c r="N70" s="135"/>
      <c r="O70" s="136"/>
      <c r="P70" s="140"/>
      <c r="Q70" s="135"/>
      <c r="R70" s="140"/>
      <c r="S70" s="135"/>
      <c r="T70" s="136"/>
      <c r="U70" s="135"/>
      <c r="V70" s="136"/>
      <c r="W70" s="135"/>
      <c r="X70" s="136"/>
      <c r="Y70" s="120"/>
      <c r="Z70" s="135"/>
      <c r="AA70" s="136"/>
      <c r="AB70" s="135"/>
      <c r="AC70" s="136"/>
      <c r="AD70" s="135"/>
      <c r="AE70" s="136"/>
      <c r="AF70" s="135"/>
      <c r="AG70" s="136"/>
      <c r="AH70" s="120"/>
      <c r="AI70" s="135"/>
      <c r="AJ70" s="136"/>
      <c r="AK70" s="135"/>
      <c r="AL70" s="136"/>
      <c r="AM70" s="135"/>
      <c r="AN70" s="136"/>
      <c r="AO70" s="135"/>
      <c r="AP70" s="136"/>
      <c r="AQ70" s="241"/>
      <c r="AR70" s="135"/>
      <c r="AS70" s="136"/>
      <c r="AT70" s="135"/>
      <c r="AU70" s="140"/>
      <c r="AV70" s="135"/>
      <c r="AW70" s="136"/>
      <c r="AX70" s="135"/>
      <c r="AY70" s="136"/>
      <c r="AZ70" s="117"/>
    </row>
    <row r="71" spans="1:52" s="102" customFormat="1">
      <c r="A71" s="130"/>
      <c r="B71" s="130"/>
      <c r="C71" s="131"/>
      <c r="D71" s="132"/>
      <c r="E71" s="43"/>
      <c r="F71" s="134"/>
      <c r="G71" s="144"/>
      <c r="H71" s="135"/>
      <c r="I71" s="136"/>
      <c r="J71" s="135"/>
      <c r="K71" s="136"/>
      <c r="L71" s="135"/>
      <c r="M71" s="136"/>
      <c r="N71" s="135"/>
      <c r="O71" s="136"/>
      <c r="P71" s="140"/>
      <c r="Q71" s="135"/>
      <c r="R71" s="140"/>
      <c r="S71" s="135"/>
      <c r="T71" s="136"/>
      <c r="U71" s="135"/>
      <c r="V71" s="136"/>
      <c r="W71" s="135"/>
      <c r="X71" s="136"/>
      <c r="Y71" s="120"/>
      <c r="Z71" s="135"/>
      <c r="AA71" s="136"/>
      <c r="AB71" s="135"/>
      <c r="AC71" s="136"/>
      <c r="AD71" s="135"/>
      <c r="AE71" s="136"/>
      <c r="AF71" s="135"/>
      <c r="AG71" s="136"/>
      <c r="AH71" s="120"/>
      <c r="AI71" s="135"/>
      <c r="AJ71" s="136"/>
      <c r="AK71" s="135"/>
      <c r="AL71" s="136"/>
      <c r="AM71" s="135"/>
      <c r="AN71" s="136"/>
      <c r="AO71" s="135"/>
      <c r="AP71" s="136"/>
      <c r="AQ71" s="137"/>
      <c r="AR71" s="135"/>
      <c r="AS71" s="136"/>
      <c r="AT71" s="135"/>
      <c r="AU71" s="140"/>
      <c r="AV71" s="135"/>
      <c r="AW71" s="136"/>
      <c r="AX71" s="135"/>
      <c r="AY71" s="136"/>
      <c r="AZ71" s="151"/>
    </row>
    <row r="72" spans="1:52" s="102" customFormat="1">
      <c r="A72" s="130" t="s">
        <v>129</v>
      </c>
      <c r="B72" s="130">
        <v>673</v>
      </c>
      <c r="C72" s="131">
        <v>43223</v>
      </c>
      <c r="D72" s="132">
        <v>5003</v>
      </c>
      <c r="E72" s="43" t="s">
        <v>151</v>
      </c>
      <c r="F72" s="134" t="s">
        <v>138</v>
      </c>
      <c r="G72" s="141" t="s">
        <v>144</v>
      </c>
      <c r="H72" s="135">
        <v>0</v>
      </c>
      <c r="I72" s="136">
        <v>0</v>
      </c>
      <c r="J72" s="135">
        <v>0</v>
      </c>
      <c r="K72" s="136">
        <v>0</v>
      </c>
      <c r="L72" s="135">
        <v>0</v>
      </c>
      <c r="M72" s="136">
        <v>0</v>
      </c>
      <c r="N72" s="135">
        <v>0</v>
      </c>
      <c r="O72" s="136">
        <v>0</v>
      </c>
      <c r="P72" s="140"/>
      <c r="Q72" s="135">
        <v>0</v>
      </c>
      <c r="R72" s="140">
        <v>0</v>
      </c>
      <c r="S72" s="135">
        <v>0</v>
      </c>
      <c r="T72" s="136">
        <v>0</v>
      </c>
      <c r="U72" s="135">
        <v>0</v>
      </c>
      <c r="V72" s="136">
        <v>0</v>
      </c>
      <c r="W72" s="135">
        <v>0</v>
      </c>
      <c r="X72" s="136">
        <v>0</v>
      </c>
      <c r="Y72" s="120"/>
      <c r="Z72" s="135">
        <v>0</v>
      </c>
      <c r="AA72" s="136">
        <v>0</v>
      </c>
      <c r="AB72" s="135">
        <v>0</v>
      </c>
      <c r="AC72" s="136">
        <v>0</v>
      </c>
      <c r="AD72" s="135">
        <v>0</v>
      </c>
      <c r="AE72" s="136">
        <v>0</v>
      </c>
      <c r="AF72" s="135">
        <v>0</v>
      </c>
      <c r="AG72" s="136">
        <v>0</v>
      </c>
      <c r="AH72" s="120"/>
      <c r="AI72" s="135">
        <v>0</v>
      </c>
      <c r="AJ72" s="136">
        <v>0</v>
      </c>
      <c r="AK72" s="135">
        <v>0</v>
      </c>
      <c r="AL72" s="136">
        <v>0</v>
      </c>
      <c r="AM72" s="135">
        <v>0</v>
      </c>
      <c r="AN72" s="136">
        <v>0</v>
      </c>
      <c r="AO72" s="135">
        <v>0</v>
      </c>
      <c r="AP72" s="136">
        <v>0</v>
      </c>
      <c r="AQ72" s="137"/>
      <c r="AR72" s="135">
        <v>0</v>
      </c>
      <c r="AS72" s="136">
        <v>0</v>
      </c>
      <c r="AT72" s="135">
        <v>0</v>
      </c>
      <c r="AU72" s="140">
        <v>0</v>
      </c>
      <c r="AV72" s="135">
        <v>0</v>
      </c>
      <c r="AW72" s="136">
        <v>0</v>
      </c>
      <c r="AX72" s="135">
        <v>0</v>
      </c>
      <c r="AY72" s="136">
        <v>0</v>
      </c>
      <c r="AZ72" s="151"/>
    </row>
    <row r="73" spans="1:52" s="102" customFormat="1">
      <c r="A73" s="130"/>
      <c r="B73" s="130"/>
      <c r="C73" s="131"/>
      <c r="D73" s="132"/>
      <c r="E73" s="43"/>
      <c r="F73" s="134"/>
      <c r="G73" s="141"/>
      <c r="H73" s="135"/>
      <c r="I73" s="136"/>
      <c r="J73" s="135"/>
      <c r="K73" s="136"/>
      <c r="L73" s="135"/>
      <c r="M73" s="136"/>
      <c r="N73" s="135"/>
      <c r="O73" s="136"/>
      <c r="P73" s="140"/>
      <c r="Q73" s="135"/>
      <c r="R73" s="140"/>
      <c r="S73" s="135"/>
      <c r="T73" s="136"/>
      <c r="U73" s="135"/>
      <c r="V73" s="136"/>
      <c r="W73" s="135"/>
      <c r="X73" s="136"/>
      <c r="Y73" s="120"/>
      <c r="Z73" s="135"/>
      <c r="AA73" s="136"/>
      <c r="AB73" s="135"/>
      <c r="AC73" s="136"/>
      <c r="AD73" s="135"/>
      <c r="AE73" s="136"/>
      <c r="AF73" s="135"/>
      <c r="AG73" s="136"/>
      <c r="AH73" s="120"/>
      <c r="AI73" s="135"/>
      <c r="AJ73" s="136"/>
      <c r="AK73" s="135"/>
      <c r="AL73" s="136"/>
      <c r="AM73" s="135"/>
      <c r="AN73" s="136"/>
      <c r="AO73" s="135"/>
      <c r="AP73" s="136"/>
      <c r="AQ73" s="137"/>
      <c r="AR73" s="135"/>
      <c r="AS73" s="136"/>
      <c r="AT73" s="135"/>
      <c r="AU73" s="140"/>
      <c r="AV73" s="135"/>
      <c r="AW73" s="136"/>
      <c r="AX73" s="135"/>
      <c r="AY73" s="136"/>
      <c r="AZ73" s="151"/>
    </row>
    <row r="74" spans="1:52" s="102" customFormat="1">
      <c r="A74" s="130" t="s">
        <v>121</v>
      </c>
      <c r="B74" s="130">
        <v>138</v>
      </c>
      <c r="C74" s="131">
        <v>43056</v>
      </c>
      <c r="D74" s="132">
        <v>7001</v>
      </c>
      <c r="E74" s="133" t="s">
        <v>122</v>
      </c>
      <c r="F74" s="134" t="s">
        <v>123</v>
      </c>
      <c r="G74" s="144" t="s">
        <v>124</v>
      </c>
      <c r="H74" s="135">
        <v>0</v>
      </c>
      <c r="I74" s="136">
        <v>0</v>
      </c>
      <c r="J74" s="135">
        <v>0</v>
      </c>
      <c r="K74" s="136">
        <v>0</v>
      </c>
      <c r="L74" s="135">
        <v>0</v>
      </c>
      <c r="M74" s="136">
        <v>0</v>
      </c>
      <c r="N74" s="135">
        <v>0</v>
      </c>
      <c r="O74" s="136">
        <v>0</v>
      </c>
      <c r="P74" s="140"/>
      <c r="Q74" s="135">
        <v>0</v>
      </c>
      <c r="R74" s="140">
        <v>0</v>
      </c>
      <c r="S74" s="135">
        <v>0</v>
      </c>
      <c r="T74" s="136">
        <v>0</v>
      </c>
      <c r="U74" s="135">
        <v>0</v>
      </c>
      <c r="V74" s="136">
        <v>0</v>
      </c>
      <c r="W74" s="135">
        <v>0</v>
      </c>
      <c r="X74" s="136">
        <v>0</v>
      </c>
      <c r="Y74" s="120"/>
      <c r="Z74" s="135">
        <v>0</v>
      </c>
      <c r="AA74" s="136">
        <v>0</v>
      </c>
      <c r="AB74" s="135">
        <v>0</v>
      </c>
      <c r="AC74" s="136">
        <v>0</v>
      </c>
      <c r="AD74" s="135">
        <v>0</v>
      </c>
      <c r="AE74" s="136">
        <v>0</v>
      </c>
      <c r="AF74" s="135">
        <v>0</v>
      </c>
      <c r="AG74" s="136">
        <v>0</v>
      </c>
      <c r="AH74" s="120"/>
      <c r="AI74" s="135">
        <v>0</v>
      </c>
      <c r="AJ74" s="136">
        <v>0</v>
      </c>
      <c r="AK74" s="135">
        <v>0</v>
      </c>
      <c r="AL74" s="136">
        <v>0</v>
      </c>
      <c r="AM74" s="135">
        <v>0</v>
      </c>
      <c r="AN74" s="136">
        <v>0</v>
      </c>
      <c r="AO74" s="135">
        <v>0</v>
      </c>
      <c r="AP74" s="136">
        <v>0</v>
      </c>
      <c r="AQ74" s="137"/>
      <c r="AR74" s="135">
        <v>0</v>
      </c>
      <c r="AS74" s="136">
        <v>0</v>
      </c>
      <c r="AT74" s="135">
        <v>0</v>
      </c>
      <c r="AU74" s="140">
        <v>0</v>
      </c>
      <c r="AV74" s="135">
        <v>0</v>
      </c>
      <c r="AW74" s="136">
        <v>0</v>
      </c>
      <c r="AX74" s="135">
        <v>0</v>
      </c>
      <c r="AY74" s="136">
        <v>0</v>
      </c>
      <c r="AZ74" s="151"/>
    </row>
    <row r="75" spans="1:52" s="102" customFormat="1">
      <c r="A75" s="130"/>
      <c r="B75" s="130"/>
      <c r="C75" s="131"/>
      <c r="D75" s="132"/>
      <c r="E75" s="43"/>
      <c r="F75" s="134"/>
      <c r="G75" s="144"/>
      <c r="H75" s="135"/>
      <c r="I75" s="136"/>
      <c r="J75" s="135"/>
      <c r="K75" s="136"/>
      <c r="L75" s="135"/>
      <c r="M75" s="136"/>
      <c r="N75" s="135"/>
      <c r="O75" s="136"/>
      <c r="P75" s="140"/>
      <c r="Q75" s="135"/>
      <c r="R75" s="140"/>
      <c r="S75" s="135"/>
      <c r="T75" s="136"/>
      <c r="U75" s="135"/>
      <c r="V75" s="136"/>
      <c r="W75" s="135"/>
      <c r="X75" s="136"/>
      <c r="Y75" s="120"/>
      <c r="Z75" s="135"/>
      <c r="AA75" s="136"/>
      <c r="AB75" s="135"/>
      <c r="AC75" s="136"/>
      <c r="AD75" s="135"/>
      <c r="AE75" s="136"/>
      <c r="AF75" s="135"/>
      <c r="AG75" s="136"/>
      <c r="AH75" s="120"/>
      <c r="AI75" s="135"/>
      <c r="AJ75" s="136"/>
      <c r="AK75" s="135"/>
      <c r="AL75" s="136"/>
      <c r="AM75" s="135"/>
      <c r="AN75" s="136"/>
      <c r="AO75" s="135"/>
      <c r="AP75" s="136"/>
      <c r="AQ75" s="137"/>
      <c r="AR75" s="135"/>
      <c r="AS75" s="136"/>
      <c r="AT75" s="135"/>
      <c r="AU75" s="140"/>
      <c r="AV75" s="135"/>
      <c r="AW75" s="136"/>
      <c r="AX75" s="135"/>
      <c r="AY75" s="136"/>
      <c r="AZ75" s="151"/>
    </row>
    <row r="76" spans="1:52" s="102" customFormat="1">
      <c r="A76" s="130" t="s">
        <v>90</v>
      </c>
      <c r="B76" s="130">
        <v>273</v>
      </c>
      <c r="C76" s="131">
        <v>43070</v>
      </c>
      <c r="D76" s="132">
        <v>7055</v>
      </c>
      <c r="E76" s="133" t="s">
        <v>92</v>
      </c>
      <c r="F76" s="134" t="s">
        <v>97</v>
      </c>
      <c r="G76" s="144" t="s">
        <v>91</v>
      </c>
      <c r="H76" s="135">
        <v>-8.1999999999999993</v>
      </c>
      <c r="I76" s="136">
        <v>-8.1999999999999993</v>
      </c>
      <c r="J76" s="135">
        <v>0</v>
      </c>
      <c r="K76" s="136">
        <v>0</v>
      </c>
      <c r="L76" s="135">
        <v>0</v>
      </c>
      <c r="M76" s="136">
        <v>0</v>
      </c>
      <c r="N76" s="135">
        <v>-8.1999999999999993</v>
      </c>
      <c r="O76" s="136">
        <v>-8.1999999999999993</v>
      </c>
      <c r="P76" s="140"/>
      <c r="Q76" s="135">
        <v>-8.1999999999999993</v>
      </c>
      <c r="R76" s="140">
        <v>-8.1999999999999993</v>
      </c>
      <c r="S76" s="135">
        <v>0</v>
      </c>
      <c r="T76" s="136">
        <v>0</v>
      </c>
      <c r="U76" s="135">
        <v>0</v>
      </c>
      <c r="V76" s="136">
        <v>0</v>
      </c>
      <c r="W76" s="135">
        <v>-8.1999999999999993</v>
      </c>
      <c r="X76" s="136">
        <v>-8.1999999999999993</v>
      </c>
      <c r="Y76" s="120"/>
      <c r="Z76" s="135">
        <v>-8.1999999999999993</v>
      </c>
      <c r="AA76" s="136">
        <v>-8.1999999999999993</v>
      </c>
      <c r="AB76" s="135">
        <v>0</v>
      </c>
      <c r="AC76" s="136">
        <v>0</v>
      </c>
      <c r="AD76" s="135">
        <v>0</v>
      </c>
      <c r="AE76" s="136">
        <v>0</v>
      </c>
      <c r="AF76" s="135">
        <v>-8.1999999999999993</v>
      </c>
      <c r="AG76" s="136">
        <v>-8.1999999999999993</v>
      </c>
      <c r="AH76" s="120"/>
      <c r="AI76" s="135">
        <v>-8.1999999999999993</v>
      </c>
      <c r="AJ76" s="136">
        <v>-8.1999999999999993</v>
      </c>
      <c r="AK76" s="135">
        <v>0</v>
      </c>
      <c r="AL76" s="136">
        <v>0</v>
      </c>
      <c r="AM76" s="135">
        <v>0</v>
      </c>
      <c r="AN76" s="136">
        <v>0</v>
      </c>
      <c r="AO76" s="135">
        <v>-8.1999999999999993</v>
      </c>
      <c r="AP76" s="136">
        <v>-8.1999999999999993</v>
      </c>
      <c r="AQ76" s="137"/>
      <c r="AR76" s="135">
        <v>-8.1999999999999993</v>
      </c>
      <c r="AS76" s="136">
        <v>-8.1999999999999993</v>
      </c>
      <c r="AT76" s="135">
        <v>0</v>
      </c>
      <c r="AU76" s="140">
        <v>0</v>
      </c>
      <c r="AV76" s="135">
        <v>0</v>
      </c>
      <c r="AW76" s="136">
        <v>0</v>
      </c>
      <c r="AX76" s="135">
        <v>-8.1999999999999993</v>
      </c>
      <c r="AY76" s="136">
        <v>-8.1999999999999993</v>
      </c>
      <c r="AZ76" s="151"/>
    </row>
    <row r="77" spans="1:52" s="102" customFormat="1">
      <c r="A77" s="130" t="s">
        <v>90</v>
      </c>
      <c r="B77" s="130">
        <v>152</v>
      </c>
      <c r="C77" s="131">
        <v>43070</v>
      </c>
      <c r="D77" s="132">
        <v>7055</v>
      </c>
      <c r="E77" s="43" t="s">
        <v>92</v>
      </c>
      <c r="F77" s="134" t="s">
        <v>95</v>
      </c>
      <c r="G77" s="144" t="s">
        <v>91</v>
      </c>
      <c r="H77" s="135" t="s">
        <v>29</v>
      </c>
      <c r="I77" s="136" t="s">
        <v>29</v>
      </c>
      <c r="J77" s="135">
        <v>0</v>
      </c>
      <c r="K77" s="136">
        <v>0</v>
      </c>
      <c r="L77" s="135">
        <v>0</v>
      </c>
      <c r="M77" s="136">
        <v>0</v>
      </c>
      <c r="N77" s="135" t="s">
        <v>29</v>
      </c>
      <c r="O77" s="136" t="s">
        <v>29</v>
      </c>
      <c r="P77" s="140"/>
      <c r="Q77" s="135" t="s">
        <v>29</v>
      </c>
      <c r="R77" s="140" t="s">
        <v>29</v>
      </c>
      <c r="S77" s="135">
        <v>0</v>
      </c>
      <c r="T77" s="136">
        <v>0</v>
      </c>
      <c r="U77" s="135">
        <v>0</v>
      </c>
      <c r="V77" s="136">
        <v>0</v>
      </c>
      <c r="W77" s="135" t="s">
        <v>29</v>
      </c>
      <c r="X77" s="136" t="s">
        <v>29</v>
      </c>
      <c r="Y77" s="120"/>
      <c r="Z77" s="135" t="s">
        <v>29</v>
      </c>
      <c r="AA77" s="136" t="s">
        <v>29</v>
      </c>
      <c r="AB77" s="135">
        <v>0</v>
      </c>
      <c r="AC77" s="136">
        <v>0</v>
      </c>
      <c r="AD77" s="135">
        <v>0</v>
      </c>
      <c r="AE77" s="136">
        <v>0</v>
      </c>
      <c r="AF77" s="135" t="s">
        <v>29</v>
      </c>
      <c r="AG77" s="136" t="s">
        <v>29</v>
      </c>
      <c r="AH77" s="120"/>
      <c r="AI77" s="135" t="s">
        <v>29</v>
      </c>
      <c r="AJ77" s="136" t="s">
        <v>29</v>
      </c>
      <c r="AK77" s="135">
        <v>0</v>
      </c>
      <c r="AL77" s="136">
        <v>0</v>
      </c>
      <c r="AM77" s="135">
        <v>0</v>
      </c>
      <c r="AN77" s="136">
        <v>0</v>
      </c>
      <c r="AO77" s="135" t="s">
        <v>29</v>
      </c>
      <c r="AP77" s="136" t="s">
        <v>29</v>
      </c>
      <c r="AQ77" s="137"/>
      <c r="AR77" s="135" t="s">
        <v>29</v>
      </c>
      <c r="AS77" s="136" t="s">
        <v>29</v>
      </c>
      <c r="AT77" s="135">
        <v>0</v>
      </c>
      <c r="AU77" s="140">
        <v>0</v>
      </c>
      <c r="AV77" s="135">
        <v>0</v>
      </c>
      <c r="AW77" s="136">
        <v>0</v>
      </c>
      <c r="AX77" s="135" t="s">
        <v>29</v>
      </c>
      <c r="AY77" s="136" t="s">
        <v>29</v>
      </c>
      <c r="AZ77" s="151"/>
    </row>
    <row r="78" spans="1:52" s="102" customFormat="1">
      <c r="A78" s="130" t="s">
        <v>90</v>
      </c>
      <c r="B78" s="130">
        <v>152</v>
      </c>
      <c r="C78" s="131">
        <v>43070</v>
      </c>
      <c r="D78" s="132">
        <v>7055</v>
      </c>
      <c r="E78" s="43" t="s">
        <v>92</v>
      </c>
      <c r="F78" s="134" t="s">
        <v>94</v>
      </c>
      <c r="G78" s="144" t="s">
        <v>91</v>
      </c>
      <c r="H78" s="135" t="s">
        <v>29</v>
      </c>
      <c r="I78" s="136" t="s">
        <v>29</v>
      </c>
      <c r="J78" s="135">
        <v>0</v>
      </c>
      <c r="K78" s="136">
        <v>0</v>
      </c>
      <c r="L78" s="135">
        <v>0</v>
      </c>
      <c r="M78" s="136">
        <v>0</v>
      </c>
      <c r="N78" s="135" t="s">
        <v>29</v>
      </c>
      <c r="O78" s="136" t="s">
        <v>29</v>
      </c>
      <c r="P78" s="140"/>
      <c r="Q78" s="135" t="s">
        <v>29</v>
      </c>
      <c r="R78" s="140" t="s">
        <v>29</v>
      </c>
      <c r="S78" s="135">
        <v>0</v>
      </c>
      <c r="T78" s="136">
        <v>0</v>
      </c>
      <c r="U78" s="135">
        <v>0</v>
      </c>
      <c r="V78" s="136">
        <v>0</v>
      </c>
      <c r="W78" s="135" t="s">
        <v>29</v>
      </c>
      <c r="X78" s="136" t="s">
        <v>29</v>
      </c>
      <c r="Y78" s="120"/>
      <c r="Z78" s="135" t="s">
        <v>29</v>
      </c>
      <c r="AA78" s="136" t="s">
        <v>29</v>
      </c>
      <c r="AB78" s="135">
        <v>0</v>
      </c>
      <c r="AC78" s="136">
        <v>0</v>
      </c>
      <c r="AD78" s="135">
        <v>0</v>
      </c>
      <c r="AE78" s="136">
        <v>0</v>
      </c>
      <c r="AF78" s="135" t="s">
        <v>29</v>
      </c>
      <c r="AG78" s="136" t="s">
        <v>29</v>
      </c>
      <c r="AH78" s="120"/>
      <c r="AI78" s="135" t="s">
        <v>29</v>
      </c>
      <c r="AJ78" s="136" t="s">
        <v>29</v>
      </c>
      <c r="AK78" s="135">
        <v>0</v>
      </c>
      <c r="AL78" s="136">
        <v>0</v>
      </c>
      <c r="AM78" s="135">
        <v>0</v>
      </c>
      <c r="AN78" s="136">
        <v>0</v>
      </c>
      <c r="AO78" s="135" t="s">
        <v>29</v>
      </c>
      <c r="AP78" s="136" t="s">
        <v>29</v>
      </c>
      <c r="AQ78" s="137"/>
      <c r="AR78" s="135" t="s">
        <v>29</v>
      </c>
      <c r="AS78" s="136" t="s">
        <v>29</v>
      </c>
      <c r="AT78" s="135">
        <v>0</v>
      </c>
      <c r="AU78" s="140">
        <v>0</v>
      </c>
      <c r="AV78" s="135">
        <v>0</v>
      </c>
      <c r="AW78" s="136">
        <v>0</v>
      </c>
      <c r="AX78" s="135" t="s">
        <v>29</v>
      </c>
      <c r="AY78" s="136" t="s">
        <v>29</v>
      </c>
      <c r="AZ78" s="151"/>
    </row>
    <row r="79" spans="1:52" s="102" customFormat="1">
      <c r="A79" s="130" t="s">
        <v>90</v>
      </c>
      <c r="B79" s="130">
        <v>273</v>
      </c>
      <c r="C79" s="131">
        <v>43070</v>
      </c>
      <c r="D79" s="132">
        <v>7055</v>
      </c>
      <c r="E79" s="133" t="s">
        <v>92</v>
      </c>
      <c r="F79" s="134" t="s">
        <v>96</v>
      </c>
      <c r="G79" s="144" t="s">
        <v>91</v>
      </c>
      <c r="H79" s="135">
        <v>-1.8</v>
      </c>
      <c r="I79" s="136">
        <v>-1.8</v>
      </c>
      <c r="J79" s="135">
        <v>0</v>
      </c>
      <c r="K79" s="136">
        <v>0</v>
      </c>
      <c r="L79" s="135">
        <v>0</v>
      </c>
      <c r="M79" s="136">
        <v>0</v>
      </c>
      <c r="N79" s="135">
        <v>-1.8</v>
      </c>
      <c r="O79" s="136">
        <v>-1.8</v>
      </c>
      <c r="P79" s="140"/>
      <c r="Q79" s="135">
        <v>-1.8</v>
      </c>
      <c r="R79" s="140">
        <v>-1.8</v>
      </c>
      <c r="S79" s="135">
        <v>0</v>
      </c>
      <c r="T79" s="136">
        <v>0</v>
      </c>
      <c r="U79" s="135">
        <v>0</v>
      </c>
      <c r="V79" s="136">
        <v>0</v>
      </c>
      <c r="W79" s="135">
        <v>-1.8</v>
      </c>
      <c r="X79" s="136">
        <v>-1.8</v>
      </c>
      <c r="Y79" s="120"/>
      <c r="Z79" s="135">
        <v>-1.8</v>
      </c>
      <c r="AA79" s="136">
        <v>-1.8</v>
      </c>
      <c r="AB79" s="135">
        <v>0</v>
      </c>
      <c r="AC79" s="136">
        <v>0</v>
      </c>
      <c r="AD79" s="135">
        <v>0</v>
      </c>
      <c r="AE79" s="136">
        <v>0</v>
      </c>
      <c r="AF79" s="135">
        <v>-1.8</v>
      </c>
      <c r="AG79" s="136">
        <v>-1.8</v>
      </c>
      <c r="AH79" s="120"/>
      <c r="AI79" s="135">
        <v>-1.8</v>
      </c>
      <c r="AJ79" s="136">
        <v>-1.8</v>
      </c>
      <c r="AK79" s="135">
        <v>0</v>
      </c>
      <c r="AL79" s="136">
        <v>0</v>
      </c>
      <c r="AM79" s="135">
        <v>0</v>
      </c>
      <c r="AN79" s="136">
        <v>0</v>
      </c>
      <c r="AO79" s="135">
        <v>-1.8</v>
      </c>
      <c r="AP79" s="136">
        <v>-1.8</v>
      </c>
      <c r="AQ79" s="137"/>
      <c r="AR79" s="135">
        <v>-1.8</v>
      </c>
      <c r="AS79" s="136">
        <v>-1.8</v>
      </c>
      <c r="AT79" s="135">
        <v>0</v>
      </c>
      <c r="AU79" s="140">
        <v>0</v>
      </c>
      <c r="AV79" s="135">
        <v>0</v>
      </c>
      <c r="AW79" s="136">
        <v>0</v>
      </c>
      <c r="AX79" s="135">
        <v>-1.8</v>
      </c>
      <c r="AY79" s="136">
        <v>-1.8</v>
      </c>
      <c r="AZ79" s="151"/>
    </row>
    <row r="80" spans="1:52" s="102" customFormat="1">
      <c r="A80" s="130" t="s">
        <v>90</v>
      </c>
      <c r="B80" s="130">
        <v>739</v>
      </c>
      <c r="C80" s="131">
        <v>43223</v>
      </c>
      <c r="D80" s="132">
        <v>7055</v>
      </c>
      <c r="E80" s="133" t="s">
        <v>92</v>
      </c>
      <c r="F80" s="134" t="s">
        <v>183</v>
      </c>
      <c r="G80" s="141" t="s">
        <v>48</v>
      </c>
      <c r="H80" s="135">
        <v>-43.1</v>
      </c>
      <c r="I80" s="136">
        <v>-57.5</v>
      </c>
      <c r="J80" s="135">
        <v>0</v>
      </c>
      <c r="K80" s="136">
        <v>0</v>
      </c>
      <c r="L80" s="135">
        <v>0</v>
      </c>
      <c r="M80" s="136">
        <v>0</v>
      </c>
      <c r="N80" s="135">
        <v>-43.1</v>
      </c>
      <c r="O80" s="136">
        <v>-57.5</v>
      </c>
      <c r="P80" s="140"/>
      <c r="Q80" s="135">
        <v>-57.5</v>
      </c>
      <c r="R80" s="140">
        <v>-57.5</v>
      </c>
      <c r="S80" s="135">
        <v>0</v>
      </c>
      <c r="T80" s="136">
        <v>0</v>
      </c>
      <c r="U80" s="135">
        <v>0</v>
      </c>
      <c r="V80" s="136">
        <v>0</v>
      </c>
      <c r="W80" s="135">
        <v>-57.5</v>
      </c>
      <c r="X80" s="136">
        <v>-57.5</v>
      </c>
      <c r="Y80" s="120"/>
      <c r="Z80" s="135">
        <v>-57.5</v>
      </c>
      <c r="AA80" s="136">
        <v>-57.5</v>
      </c>
      <c r="AB80" s="135">
        <v>0</v>
      </c>
      <c r="AC80" s="136">
        <v>0</v>
      </c>
      <c r="AD80" s="135">
        <v>0</v>
      </c>
      <c r="AE80" s="136">
        <v>0</v>
      </c>
      <c r="AF80" s="135">
        <v>-57.5</v>
      </c>
      <c r="AG80" s="136">
        <v>-57.5</v>
      </c>
      <c r="AH80" s="120"/>
      <c r="AI80" s="135">
        <v>-57.5</v>
      </c>
      <c r="AJ80" s="136">
        <v>-57.5</v>
      </c>
      <c r="AK80" s="135">
        <v>0</v>
      </c>
      <c r="AL80" s="136">
        <v>0</v>
      </c>
      <c r="AM80" s="135">
        <v>0</v>
      </c>
      <c r="AN80" s="136">
        <v>0</v>
      </c>
      <c r="AO80" s="135">
        <v>-57.5</v>
      </c>
      <c r="AP80" s="136">
        <v>-57.5</v>
      </c>
      <c r="AQ80" s="137"/>
      <c r="AR80" s="135">
        <v>-57.5</v>
      </c>
      <c r="AS80" s="136">
        <v>-57.5</v>
      </c>
      <c r="AT80" s="135">
        <v>0</v>
      </c>
      <c r="AU80" s="140">
        <v>0</v>
      </c>
      <c r="AV80" s="135">
        <v>0</v>
      </c>
      <c r="AW80" s="136">
        <v>0</v>
      </c>
      <c r="AX80" s="135">
        <v>-57.5</v>
      </c>
      <c r="AY80" s="136">
        <v>-57.5</v>
      </c>
      <c r="AZ80" s="151"/>
    </row>
    <row r="81" spans="1:52" s="102" customFormat="1">
      <c r="A81" s="130" t="s">
        <v>90</v>
      </c>
      <c r="B81" s="130">
        <v>731</v>
      </c>
      <c r="C81" s="131">
        <v>43223</v>
      </c>
      <c r="D81" s="132">
        <v>7055</v>
      </c>
      <c r="E81" s="133" t="s">
        <v>92</v>
      </c>
      <c r="F81" s="134" t="s">
        <v>201</v>
      </c>
      <c r="G81" s="141" t="s">
        <v>48</v>
      </c>
      <c r="H81" s="135">
        <v>-27.9</v>
      </c>
      <c r="I81" s="136">
        <v>-41.2</v>
      </c>
      <c r="J81" s="135">
        <v>0</v>
      </c>
      <c r="K81" s="136">
        <v>0</v>
      </c>
      <c r="L81" s="135">
        <v>0</v>
      </c>
      <c r="M81" s="136">
        <v>0</v>
      </c>
      <c r="N81" s="135">
        <v>-27.9</v>
      </c>
      <c r="O81" s="136">
        <v>-41.2</v>
      </c>
      <c r="P81" s="140"/>
      <c r="Q81" s="135">
        <v>-41.6</v>
      </c>
      <c r="R81" s="140">
        <v>-41.6</v>
      </c>
      <c r="S81" s="135">
        <v>0</v>
      </c>
      <c r="T81" s="136">
        <v>0</v>
      </c>
      <c r="U81" s="135">
        <v>0</v>
      </c>
      <c r="V81" s="136">
        <v>0</v>
      </c>
      <c r="W81" s="135">
        <v>-41.6</v>
      </c>
      <c r="X81" s="136">
        <v>-41.6</v>
      </c>
      <c r="Y81" s="120"/>
      <c r="Z81" s="135">
        <v>-41.8</v>
      </c>
      <c r="AA81" s="136">
        <v>-41.8</v>
      </c>
      <c r="AB81" s="135">
        <v>0</v>
      </c>
      <c r="AC81" s="136">
        <v>0</v>
      </c>
      <c r="AD81" s="135">
        <v>0</v>
      </c>
      <c r="AE81" s="136">
        <v>0</v>
      </c>
      <c r="AF81" s="135">
        <v>-41.8</v>
      </c>
      <c r="AG81" s="136">
        <v>-41.8</v>
      </c>
      <c r="AH81" s="120"/>
      <c r="AI81" s="135">
        <v>-41.9</v>
      </c>
      <c r="AJ81" s="136">
        <v>-41.9</v>
      </c>
      <c r="AK81" s="135">
        <v>0</v>
      </c>
      <c r="AL81" s="136">
        <v>0</v>
      </c>
      <c r="AM81" s="135">
        <v>0</v>
      </c>
      <c r="AN81" s="136">
        <v>0</v>
      </c>
      <c r="AO81" s="135">
        <v>-41.9</v>
      </c>
      <c r="AP81" s="136">
        <v>-41.9</v>
      </c>
      <c r="AQ81" s="137"/>
      <c r="AR81" s="135">
        <v>-42.3</v>
      </c>
      <c r="AS81" s="136">
        <v>-42.3</v>
      </c>
      <c r="AT81" s="135">
        <v>0</v>
      </c>
      <c r="AU81" s="140">
        <v>0</v>
      </c>
      <c r="AV81" s="135">
        <v>0</v>
      </c>
      <c r="AW81" s="136">
        <v>0</v>
      </c>
      <c r="AX81" s="135">
        <v>-42.3</v>
      </c>
      <c r="AY81" s="136">
        <v>-42.3</v>
      </c>
      <c r="AZ81" s="151"/>
    </row>
    <row r="82" spans="1:52" s="4" customFormat="1">
      <c r="A82" s="130" t="s">
        <v>90</v>
      </c>
      <c r="B82" s="130">
        <v>152</v>
      </c>
      <c r="C82" s="131">
        <v>43070</v>
      </c>
      <c r="D82" s="132">
        <v>7055</v>
      </c>
      <c r="E82" s="133" t="s">
        <v>92</v>
      </c>
      <c r="F82" s="134" t="s">
        <v>93</v>
      </c>
      <c r="G82" s="144" t="s">
        <v>48</v>
      </c>
      <c r="H82" s="135">
        <v>-0.1</v>
      </c>
      <c r="I82" s="136">
        <v>-0.1</v>
      </c>
      <c r="J82" s="135" t="s">
        <v>23</v>
      </c>
      <c r="K82" s="136" t="s">
        <v>23</v>
      </c>
      <c r="L82" s="135" t="s">
        <v>23</v>
      </c>
      <c r="M82" s="136" t="s">
        <v>23</v>
      </c>
      <c r="N82" s="135">
        <v>-0.1</v>
      </c>
      <c r="O82" s="136">
        <v>-0.1</v>
      </c>
      <c r="P82" s="140"/>
      <c r="Q82" s="135">
        <v>-0.1</v>
      </c>
      <c r="R82" s="140">
        <v>-0.1</v>
      </c>
      <c r="S82" s="135" t="s">
        <v>23</v>
      </c>
      <c r="T82" s="136" t="s">
        <v>23</v>
      </c>
      <c r="U82" s="135" t="s">
        <v>23</v>
      </c>
      <c r="V82" s="136" t="s">
        <v>23</v>
      </c>
      <c r="W82" s="135">
        <v>-0.1</v>
      </c>
      <c r="X82" s="136">
        <v>-0.1</v>
      </c>
      <c r="Y82" s="120"/>
      <c r="Z82" s="135">
        <v>-0.1</v>
      </c>
      <c r="AA82" s="136">
        <v>-0.1</v>
      </c>
      <c r="AB82" s="135" t="s">
        <v>23</v>
      </c>
      <c r="AC82" s="136" t="s">
        <v>23</v>
      </c>
      <c r="AD82" s="135" t="s">
        <v>23</v>
      </c>
      <c r="AE82" s="136" t="s">
        <v>23</v>
      </c>
      <c r="AF82" s="135">
        <v>-0.1</v>
      </c>
      <c r="AG82" s="136">
        <v>-0.1</v>
      </c>
      <c r="AH82" s="120"/>
      <c r="AI82" s="135">
        <v>-0.1</v>
      </c>
      <c r="AJ82" s="136">
        <v>-0.1</v>
      </c>
      <c r="AK82" s="135" t="s">
        <v>23</v>
      </c>
      <c r="AL82" s="136" t="s">
        <v>23</v>
      </c>
      <c r="AM82" s="135" t="s">
        <v>23</v>
      </c>
      <c r="AN82" s="136" t="s">
        <v>23</v>
      </c>
      <c r="AO82" s="135">
        <v>-0.1</v>
      </c>
      <c r="AP82" s="136">
        <v>-0.1</v>
      </c>
      <c r="AQ82" s="137"/>
      <c r="AR82" s="135">
        <v>-0.1</v>
      </c>
      <c r="AS82" s="136">
        <v>-0.1</v>
      </c>
      <c r="AT82" s="135" t="s">
        <v>23</v>
      </c>
      <c r="AU82" s="140" t="s">
        <v>23</v>
      </c>
      <c r="AV82" s="135" t="s">
        <v>23</v>
      </c>
      <c r="AW82" s="136" t="s">
        <v>23</v>
      </c>
      <c r="AX82" s="135">
        <v>-0.1</v>
      </c>
      <c r="AY82" s="136">
        <v>-0.1</v>
      </c>
      <c r="AZ82" s="151"/>
    </row>
    <row r="83" spans="1:52" s="102" customFormat="1">
      <c r="A83" s="130"/>
      <c r="B83" s="130"/>
      <c r="C83" s="131"/>
      <c r="D83" s="132"/>
      <c r="E83" s="43"/>
      <c r="F83" s="134"/>
      <c r="G83" s="144"/>
      <c r="H83" s="135"/>
      <c r="I83" s="136"/>
      <c r="J83" s="135"/>
      <c r="K83" s="136"/>
      <c r="L83" s="135"/>
      <c r="M83" s="136"/>
      <c r="N83" s="135"/>
      <c r="O83" s="136"/>
      <c r="P83" s="140"/>
      <c r="Q83" s="135"/>
      <c r="R83" s="140"/>
      <c r="S83" s="135"/>
      <c r="T83" s="136"/>
      <c r="U83" s="135"/>
      <c r="V83" s="136"/>
      <c r="W83" s="135"/>
      <c r="X83" s="136"/>
      <c r="Y83" s="120"/>
      <c r="Z83" s="135"/>
      <c r="AA83" s="136"/>
      <c r="AB83" s="135"/>
      <c r="AC83" s="136"/>
      <c r="AD83" s="135"/>
      <c r="AE83" s="136"/>
      <c r="AF83" s="135"/>
      <c r="AG83" s="136"/>
      <c r="AH83" s="120"/>
      <c r="AI83" s="135"/>
      <c r="AJ83" s="136"/>
      <c r="AK83" s="135"/>
      <c r="AL83" s="136"/>
      <c r="AM83" s="135"/>
      <c r="AN83" s="136"/>
      <c r="AO83" s="135"/>
      <c r="AP83" s="136"/>
      <c r="AQ83" s="137"/>
      <c r="AR83" s="135"/>
      <c r="AS83" s="136"/>
      <c r="AT83" s="135"/>
      <c r="AU83" s="140"/>
      <c r="AV83" s="135"/>
      <c r="AW83" s="136"/>
      <c r="AX83" s="135"/>
      <c r="AY83" s="136"/>
      <c r="AZ83" s="151"/>
    </row>
    <row r="84" spans="1:52">
      <c r="A84" s="130" t="s">
        <v>45</v>
      </c>
      <c r="B84" s="130">
        <v>532</v>
      </c>
      <c r="C84" s="131">
        <v>43152</v>
      </c>
      <c r="D84" s="132">
        <v>7087</v>
      </c>
      <c r="E84" s="133" t="s">
        <v>55</v>
      </c>
      <c r="F84" s="134" t="s">
        <v>59</v>
      </c>
      <c r="G84" s="141" t="s">
        <v>52</v>
      </c>
      <c r="H84" s="135">
        <v>0</v>
      </c>
      <c r="I84" s="136">
        <v>0</v>
      </c>
      <c r="J84" s="135">
        <v>0</v>
      </c>
      <c r="K84" s="136">
        <v>0</v>
      </c>
      <c r="L84" s="135">
        <v>0</v>
      </c>
      <c r="M84" s="136">
        <v>0</v>
      </c>
      <c r="N84" s="135">
        <v>0</v>
      </c>
      <c r="O84" s="136">
        <v>0</v>
      </c>
      <c r="P84" s="140"/>
      <c r="Q84" s="135">
        <v>0</v>
      </c>
      <c r="R84" s="140">
        <v>0</v>
      </c>
      <c r="S84" s="135">
        <v>0</v>
      </c>
      <c r="T84" s="136">
        <v>0</v>
      </c>
      <c r="U84" s="135">
        <v>0</v>
      </c>
      <c r="V84" s="136">
        <v>0</v>
      </c>
      <c r="W84" s="135">
        <v>0</v>
      </c>
      <c r="X84" s="136">
        <v>0</v>
      </c>
      <c r="Y84" s="120"/>
      <c r="Z84" s="135">
        <v>0</v>
      </c>
      <c r="AA84" s="136">
        <v>0</v>
      </c>
      <c r="AB84" s="135">
        <v>0</v>
      </c>
      <c r="AC84" s="136">
        <v>0</v>
      </c>
      <c r="AD84" s="135">
        <v>0</v>
      </c>
      <c r="AE84" s="136">
        <v>0</v>
      </c>
      <c r="AF84" s="135">
        <v>0</v>
      </c>
      <c r="AG84" s="136">
        <v>0</v>
      </c>
      <c r="AH84" s="120"/>
      <c r="AI84" s="135">
        <v>0</v>
      </c>
      <c r="AJ84" s="136">
        <v>0</v>
      </c>
      <c r="AK84" s="135">
        <v>0</v>
      </c>
      <c r="AL84" s="136">
        <v>0</v>
      </c>
      <c r="AM84" s="135">
        <v>0</v>
      </c>
      <c r="AN84" s="136">
        <v>0</v>
      </c>
      <c r="AO84" s="135">
        <v>0</v>
      </c>
      <c r="AP84" s="136">
        <v>0</v>
      </c>
      <c r="AQ84" s="137"/>
      <c r="AR84" s="135">
        <v>0</v>
      </c>
      <c r="AS84" s="136">
        <v>0</v>
      </c>
      <c r="AT84" s="135">
        <v>0</v>
      </c>
      <c r="AU84" s="140">
        <v>0</v>
      </c>
      <c r="AV84" s="135">
        <v>0</v>
      </c>
      <c r="AW84" s="136">
        <v>0</v>
      </c>
      <c r="AX84" s="135">
        <v>0</v>
      </c>
      <c r="AY84" s="136">
        <v>0</v>
      </c>
    </row>
    <row r="85" spans="1:52" s="121" customFormat="1">
      <c r="A85" s="130" t="s">
        <v>45</v>
      </c>
      <c r="B85" s="130">
        <v>637</v>
      </c>
      <c r="C85" s="131">
        <v>43223</v>
      </c>
      <c r="D85" s="132">
        <v>7087</v>
      </c>
      <c r="E85" s="133" t="s">
        <v>55</v>
      </c>
      <c r="F85" s="134" t="s">
        <v>159</v>
      </c>
      <c r="G85" s="141" t="s">
        <v>52</v>
      </c>
      <c r="H85" s="135">
        <v>0</v>
      </c>
      <c r="I85" s="136">
        <v>0</v>
      </c>
      <c r="J85" s="135">
        <v>0</v>
      </c>
      <c r="K85" s="136">
        <v>0</v>
      </c>
      <c r="L85" s="135">
        <v>-10.5</v>
      </c>
      <c r="M85" s="136">
        <v>0</v>
      </c>
      <c r="N85" s="135">
        <v>-10.5</v>
      </c>
      <c r="O85" s="136">
        <v>0</v>
      </c>
      <c r="P85" s="140"/>
      <c r="Q85" s="135">
        <v>0</v>
      </c>
      <c r="R85" s="140">
        <v>0</v>
      </c>
      <c r="S85" s="135">
        <v>0</v>
      </c>
      <c r="T85" s="136">
        <v>0</v>
      </c>
      <c r="U85" s="135">
        <v>0</v>
      </c>
      <c r="V85" s="136">
        <v>0</v>
      </c>
      <c r="W85" s="135">
        <v>0</v>
      </c>
      <c r="X85" s="136">
        <v>0</v>
      </c>
      <c r="Y85" s="120"/>
      <c r="Z85" s="135">
        <v>0</v>
      </c>
      <c r="AA85" s="136">
        <v>0</v>
      </c>
      <c r="AB85" s="135">
        <v>0</v>
      </c>
      <c r="AC85" s="136">
        <v>0</v>
      </c>
      <c r="AD85" s="135">
        <v>0</v>
      </c>
      <c r="AE85" s="136">
        <v>0</v>
      </c>
      <c r="AF85" s="135">
        <v>0</v>
      </c>
      <c r="AG85" s="136">
        <v>0</v>
      </c>
      <c r="AH85" s="120"/>
      <c r="AI85" s="135">
        <v>0</v>
      </c>
      <c r="AJ85" s="136">
        <v>0</v>
      </c>
      <c r="AK85" s="135">
        <v>0</v>
      </c>
      <c r="AL85" s="136">
        <v>0</v>
      </c>
      <c r="AM85" s="135">
        <v>0</v>
      </c>
      <c r="AN85" s="136">
        <v>0</v>
      </c>
      <c r="AO85" s="135">
        <v>0</v>
      </c>
      <c r="AP85" s="136">
        <v>0</v>
      </c>
      <c r="AQ85" s="137"/>
      <c r="AR85" s="135">
        <v>0</v>
      </c>
      <c r="AS85" s="136">
        <v>0</v>
      </c>
      <c r="AT85" s="135">
        <v>0</v>
      </c>
      <c r="AU85" s="140">
        <v>0</v>
      </c>
      <c r="AV85" s="135">
        <v>0</v>
      </c>
      <c r="AW85" s="136">
        <v>0</v>
      </c>
      <c r="AX85" s="135">
        <v>0</v>
      </c>
      <c r="AY85" s="136">
        <v>0</v>
      </c>
      <c r="AZ85" s="33"/>
    </row>
    <row r="86" spans="1:52" s="122" customFormat="1">
      <c r="A86" s="130" t="s">
        <v>45</v>
      </c>
      <c r="B86" s="130">
        <v>641</v>
      </c>
      <c r="C86" s="131">
        <v>43223</v>
      </c>
      <c r="D86" s="132">
        <v>7087</v>
      </c>
      <c r="E86" s="133" t="s">
        <v>55</v>
      </c>
      <c r="F86" s="134" t="s">
        <v>160</v>
      </c>
      <c r="G86" s="141" t="s">
        <v>52</v>
      </c>
      <c r="H86" s="135">
        <v>0</v>
      </c>
      <c r="I86" s="136">
        <v>0</v>
      </c>
      <c r="J86" s="135">
        <v>0</v>
      </c>
      <c r="K86" s="136">
        <v>0</v>
      </c>
      <c r="L86" s="135">
        <v>0</v>
      </c>
      <c r="M86" s="136">
        <v>0</v>
      </c>
      <c r="N86" s="135">
        <v>0</v>
      </c>
      <c r="O86" s="136">
        <v>0</v>
      </c>
      <c r="P86" s="140"/>
      <c r="Q86" s="135">
        <v>0</v>
      </c>
      <c r="R86" s="140">
        <v>0</v>
      </c>
      <c r="S86" s="135">
        <v>0</v>
      </c>
      <c r="T86" s="136">
        <v>0</v>
      </c>
      <c r="U86" s="135">
        <v>-13</v>
      </c>
      <c r="V86" s="136">
        <v>0</v>
      </c>
      <c r="W86" s="135">
        <v>-13</v>
      </c>
      <c r="X86" s="136">
        <v>0</v>
      </c>
      <c r="Y86" s="120"/>
      <c r="Z86" s="135">
        <v>0</v>
      </c>
      <c r="AA86" s="136">
        <v>0</v>
      </c>
      <c r="AB86" s="135">
        <v>0</v>
      </c>
      <c r="AC86" s="136">
        <v>0</v>
      </c>
      <c r="AD86" s="135">
        <v>0</v>
      </c>
      <c r="AE86" s="136">
        <v>0</v>
      </c>
      <c r="AF86" s="135">
        <v>0</v>
      </c>
      <c r="AG86" s="136">
        <v>0</v>
      </c>
      <c r="AH86" s="120"/>
      <c r="AI86" s="135">
        <v>0</v>
      </c>
      <c r="AJ86" s="136">
        <v>0</v>
      </c>
      <c r="AK86" s="135">
        <v>0</v>
      </c>
      <c r="AL86" s="136">
        <v>0</v>
      </c>
      <c r="AM86" s="135">
        <v>0</v>
      </c>
      <c r="AN86" s="136">
        <v>0</v>
      </c>
      <c r="AO86" s="135">
        <v>0</v>
      </c>
      <c r="AP86" s="136">
        <v>0</v>
      </c>
      <c r="AQ86" s="137"/>
      <c r="AR86" s="135">
        <v>0</v>
      </c>
      <c r="AS86" s="136">
        <v>0</v>
      </c>
      <c r="AT86" s="135">
        <v>0</v>
      </c>
      <c r="AU86" s="140">
        <v>0</v>
      </c>
      <c r="AV86" s="135">
        <v>0</v>
      </c>
      <c r="AW86" s="136">
        <v>0</v>
      </c>
      <c r="AX86" s="135">
        <v>0</v>
      </c>
      <c r="AY86" s="136">
        <v>0</v>
      </c>
      <c r="AZ86" s="117"/>
    </row>
    <row r="87" spans="1:52" s="122" customFormat="1">
      <c r="A87" s="130" t="s">
        <v>45</v>
      </c>
      <c r="B87" s="130">
        <v>451</v>
      </c>
      <c r="C87" s="131">
        <v>43145</v>
      </c>
      <c r="D87" s="132">
        <v>7087</v>
      </c>
      <c r="E87" s="133" t="s">
        <v>55</v>
      </c>
      <c r="F87" s="134" t="s">
        <v>60</v>
      </c>
      <c r="G87" s="141" t="s">
        <v>52</v>
      </c>
      <c r="H87" s="135">
        <v>0</v>
      </c>
      <c r="I87" s="136">
        <v>0</v>
      </c>
      <c r="J87" s="135">
        <v>0</v>
      </c>
      <c r="K87" s="136">
        <v>0</v>
      </c>
      <c r="L87" s="135">
        <v>0</v>
      </c>
      <c r="M87" s="136" t="s">
        <v>23</v>
      </c>
      <c r="N87" s="135">
        <v>0</v>
      </c>
      <c r="O87" s="136" t="s">
        <v>23</v>
      </c>
      <c r="P87" s="140"/>
      <c r="Q87" s="135">
        <v>0</v>
      </c>
      <c r="R87" s="140">
        <v>0</v>
      </c>
      <c r="S87" s="135">
        <v>0</v>
      </c>
      <c r="T87" s="136">
        <v>0</v>
      </c>
      <c r="U87" s="135" t="s">
        <v>23</v>
      </c>
      <c r="V87" s="136" t="s">
        <v>23</v>
      </c>
      <c r="W87" s="135" t="s">
        <v>23</v>
      </c>
      <c r="X87" s="136" t="s">
        <v>23</v>
      </c>
      <c r="Y87" s="120"/>
      <c r="Z87" s="135">
        <v>0</v>
      </c>
      <c r="AA87" s="136">
        <v>0</v>
      </c>
      <c r="AB87" s="135">
        <v>0</v>
      </c>
      <c r="AC87" s="136">
        <v>0</v>
      </c>
      <c r="AD87" s="135" t="s">
        <v>23</v>
      </c>
      <c r="AE87" s="136" t="s">
        <v>23</v>
      </c>
      <c r="AF87" s="135" t="s">
        <v>23</v>
      </c>
      <c r="AG87" s="136" t="s">
        <v>23</v>
      </c>
      <c r="AH87" s="120"/>
      <c r="AI87" s="135">
        <v>0</v>
      </c>
      <c r="AJ87" s="136">
        <v>0</v>
      </c>
      <c r="AK87" s="135">
        <v>0</v>
      </c>
      <c r="AL87" s="136">
        <v>0</v>
      </c>
      <c r="AM87" s="135" t="s">
        <v>23</v>
      </c>
      <c r="AN87" s="136" t="s">
        <v>23</v>
      </c>
      <c r="AO87" s="135" t="s">
        <v>23</v>
      </c>
      <c r="AP87" s="136" t="s">
        <v>23</v>
      </c>
      <c r="AQ87" s="137"/>
      <c r="AR87" s="135">
        <v>0</v>
      </c>
      <c r="AS87" s="136">
        <v>0</v>
      </c>
      <c r="AT87" s="135">
        <v>0</v>
      </c>
      <c r="AU87" s="140">
        <v>0</v>
      </c>
      <c r="AV87" s="135" t="s">
        <v>23</v>
      </c>
      <c r="AW87" s="136" t="s">
        <v>23</v>
      </c>
      <c r="AX87" s="135" t="s">
        <v>23</v>
      </c>
      <c r="AY87" s="136" t="s">
        <v>23</v>
      </c>
      <c r="AZ87" s="117"/>
    </row>
    <row r="88" spans="1:52" s="4" customFormat="1">
      <c r="A88" s="130" t="s">
        <v>45</v>
      </c>
      <c r="B88" s="130">
        <v>460</v>
      </c>
      <c r="C88" s="131">
        <v>43145</v>
      </c>
      <c r="D88" s="132">
        <v>7087</v>
      </c>
      <c r="E88" s="133" t="s">
        <v>55</v>
      </c>
      <c r="F88" s="134" t="s">
        <v>197</v>
      </c>
      <c r="G88" s="141" t="s">
        <v>52</v>
      </c>
      <c r="H88" s="135">
        <v>0</v>
      </c>
      <c r="I88" s="136">
        <v>0</v>
      </c>
      <c r="J88" s="135">
        <v>0</v>
      </c>
      <c r="K88" s="136">
        <v>0</v>
      </c>
      <c r="L88" s="135">
        <v>0</v>
      </c>
      <c r="M88" s="136">
        <v>-1.2</v>
      </c>
      <c r="N88" s="135">
        <v>0</v>
      </c>
      <c r="O88" s="136">
        <v>-1.2</v>
      </c>
      <c r="P88" s="140"/>
      <c r="Q88" s="135">
        <v>0</v>
      </c>
      <c r="R88" s="140">
        <v>0</v>
      </c>
      <c r="S88" s="135">
        <v>0</v>
      </c>
      <c r="T88" s="136">
        <v>0</v>
      </c>
      <c r="U88" s="135">
        <v>-1.2</v>
      </c>
      <c r="V88" s="136">
        <v>-1.2</v>
      </c>
      <c r="W88" s="135">
        <v>-1.2</v>
      </c>
      <c r="X88" s="136">
        <v>-1.2</v>
      </c>
      <c r="Y88" s="120"/>
      <c r="Z88" s="135">
        <v>0</v>
      </c>
      <c r="AA88" s="136">
        <v>0</v>
      </c>
      <c r="AB88" s="135">
        <v>0</v>
      </c>
      <c r="AC88" s="136">
        <v>0</v>
      </c>
      <c r="AD88" s="135">
        <v>-1.3</v>
      </c>
      <c r="AE88" s="136">
        <v>-1.3</v>
      </c>
      <c r="AF88" s="135">
        <v>-1.3</v>
      </c>
      <c r="AG88" s="136">
        <v>-1.3</v>
      </c>
      <c r="AH88" s="120"/>
      <c r="AI88" s="135">
        <v>0</v>
      </c>
      <c r="AJ88" s="136">
        <v>0</v>
      </c>
      <c r="AK88" s="135">
        <v>0</v>
      </c>
      <c r="AL88" s="136">
        <v>0</v>
      </c>
      <c r="AM88" s="135">
        <v>-1.3</v>
      </c>
      <c r="AN88" s="136">
        <v>-1.3</v>
      </c>
      <c r="AO88" s="135">
        <v>-1.3</v>
      </c>
      <c r="AP88" s="136">
        <v>-1.3</v>
      </c>
      <c r="AQ88" s="137"/>
      <c r="AR88" s="135">
        <v>0</v>
      </c>
      <c r="AS88" s="136">
        <v>0</v>
      </c>
      <c r="AT88" s="135">
        <v>0</v>
      </c>
      <c r="AU88" s="140">
        <v>0</v>
      </c>
      <c r="AV88" s="135">
        <v>-1.3</v>
      </c>
      <c r="AW88" s="136">
        <v>-1.3</v>
      </c>
      <c r="AX88" s="135">
        <v>-1.3</v>
      </c>
      <c r="AY88" s="136">
        <v>-1.3</v>
      </c>
      <c r="AZ88" s="151"/>
    </row>
    <row r="89" spans="1:52" s="102" customFormat="1">
      <c r="A89" s="130" t="s">
        <v>45</v>
      </c>
      <c r="B89" s="130">
        <v>359</v>
      </c>
      <c r="C89" s="131">
        <v>43133</v>
      </c>
      <c r="D89" s="132">
        <v>7087</v>
      </c>
      <c r="E89" s="133" t="s">
        <v>55</v>
      </c>
      <c r="F89" s="134" t="s">
        <v>61</v>
      </c>
      <c r="G89" s="141" t="s">
        <v>49</v>
      </c>
      <c r="H89" s="135">
        <v>0</v>
      </c>
      <c r="I89" s="136">
        <v>0</v>
      </c>
      <c r="J89" s="135">
        <v>0</v>
      </c>
      <c r="K89" s="136">
        <v>0</v>
      </c>
      <c r="L89" s="135">
        <v>0</v>
      </c>
      <c r="M89" s="136">
        <v>-0.1</v>
      </c>
      <c r="N89" s="135">
        <v>0</v>
      </c>
      <c r="O89" s="136">
        <v>-0.1</v>
      </c>
      <c r="P89" s="140"/>
      <c r="Q89" s="135">
        <v>0</v>
      </c>
      <c r="R89" s="140">
        <v>0</v>
      </c>
      <c r="S89" s="135">
        <v>0</v>
      </c>
      <c r="T89" s="136">
        <v>0</v>
      </c>
      <c r="U89" s="135" t="s">
        <v>23</v>
      </c>
      <c r="V89" s="136">
        <v>-0.1</v>
      </c>
      <c r="W89" s="135" t="s">
        <v>23</v>
      </c>
      <c r="X89" s="136">
        <v>-0.1</v>
      </c>
      <c r="Y89" s="120"/>
      <c r="Z89" s="135">
        <v>0</v>
      </c>
      <c r="AA89" s="136">
        <v>0</v>
      </c>
      <c r="AB89" s="135">
        <v>0</v>
      </c>
      <c r="AC89" s="136">
        <v>0</v>
      </c>
      <c r="AD89" s="135" t="s">
        <v>23</v>
      </c>
      <c r="AE89" s="136">
        <v>-0.1</v>
      </c>
      <c r="AF89" s="135" t="s">
        <v>23</v>
      </c>
      <c r="AG89" s="136">
        <v>-0.1</v>
      </c>
      <c r="AH89" s="120"/>
      <c r="AI89" s="135">
        <v>0</v>
      </c>
      <c r="AJ89" s="136">
        <v>0</v>
      </c>
      <c r="AK89" s="135">
        <v>0</v>
      </c>
      <c r="AL89" s="136">
        <v>0</v>
      </c>
      <c r="AM89" s="135" t="s">
        <v>23</v>
      </c>
      <c r="AN89" s="136">
        <v>-0.1</v>
      </c>
      <c r="AO89" s="135" t="s">
        <v>23</v>
      </c>
      <c r="AP89" s="136">
        <v>-0.1</v>
      </c>
      <c r="AQ89" s="137"/>
      <c r="AR89" s="135">
        <v>0</v>
      </c>
      <c r="AS89" s="136">
        <v>0</v>
      </c>
      <c r="AT89" s="135">
        <v>0</v>
      </c>
      <c r="AU89" s="140">
        <v>0</v>
      </c>
      <c r="AV89" s="135" t="s">
        <v>23</v>
      </c>
      <c r="AW89" s="136">
        <v>-0.1</v>
      </c>
      <c r="AX89" s="135" t="s">
        <v>23</v>
      </c>
      <c r="AY89" s="136">
        <v>-0.1</v>
      </c>
      <c r="AZ89" s="151"/>
    </row>
    <row r="90" spans="1:52" s="4" customFormat="1">
      <c r="A90" s="130" t="s">
        <v>45</v>
      </c>
      <c r="B90" s="130">
        <v>363</v>
      </c>
      <c r="C90" s="131">
        <v>43133</v>
      </c>
      <c r="D90" s="132">
        <v>7087</v>
      </c>
      <c r="E90" s="133" t="s">
        <v>55</v>
      </c>
      <c r="F90" s="134" t="s">
        <v>62</v>
      </c>
      <c r="G90" s="141" t="s">
        <v>50</v>
      </c>
      <c r="H90" s="135">
        <v>0</v>
      </c>
      <c r="I90" s="136">
        <v>0</v>
      </c>
      <c r="J90" s="135">
        <v>0</v>
      </c>
      <c r="K90" s="136">
        <v>0</v>
      </c>
      <c r="L90" s="135" t="s">
        <v>29</v>
      </c>
      <c r="M90" s="136" t="s">
        <v>29</v>
      </c>
      <c r="N90" s="135" t="s">
        <v>29</v>
      </c>
      <c r="O90" s="136" t="s">
        <v>29</v>
      </c>
      <c r="P90" s="140"/>
      <c r="Q90" s="135">
        <v>0</v>
      </c>
      <c r="R90" s="140">
        <v>0</v>
      </c>
      <c r="S90" s="135">
        <v>0</v>
      </c>
      <c r="T90" s="136">
        <v>0</v>
      </c>
      <c r="U90" s="135" t="s">
        <v>29</v>
      </c>
      <c r="V90" s="136" t="s">
        <v>29</v>
      </c>
      <c r="W90" s="135" t="s">
        <v>29</v>
      </c>
      <c r="X90" s="136" t="s">
        <v>29</v>
      </c>
      <c r="Y90" s="120"/>
      <c r="Z90" s="135">
        <v>0</v>
      </c>
      <c r="AA90" s="136">
        <v>0</v>
      </c>
      <c r="AB90" s="135">
        <v>0</v>
      </c>
      <c r="AC90" s="136">
        <v>0</v>
      </c>
      <c r="AD90" s="135" t="s">
        <v>29</v>
      </c>
      <c r="AE90" s="136" t="s">
        <v>29</v>
      </c>
      <c r="AF90" s="135" t="s">
        <v>29</v>
      </c>
      <c r="AG90" s="136" t="s">
        <v>29</v>
      </c>
      <c r="AH90" s="120"/>
      <c r="AI90" s="135">
        <v>0</v>
      </c>
      <c r="AJ90" s="136">
        <v>0</v>
      </c>
      <c r="AK90" s="135">
        <v>0</v>
      </c>
      <c r="AL90" s="136">
        <v>0</v>
      </c>
      <c r="AM90" s="135" t="s">
        <v>29</v>
      </c>
      <c r="AN90" s="136" t="s">
        <v>29</v>
      </c>
      <c r="AO90" s="135" t="s">
        <v>29</v>
      </c>
      <c r="AP90" s="136" t="s">
        <v>29</v>
      </c>
      <c r="AQ90" s="137"/>
      <c r="AR90" s="135">
        <v>0</v>
      </c>
      <c r="AS90" s="136">
        <v>0</v>
      </c>
      <c r="AT90" s="135">
        <v>0</v>
      </c>
      <c r="AU90" s="140">
        <v>0</v>
      </c>
      <c r="AV90" s="135" t="s">
        <v>29</v>
      </c>
      <c r="AW90" s="136" t="s">
        <v>29</v>
      </c>
      <c r="AX90" s="135" t="s">
        <v>29</v>
      </c>
      <c r="AY90" s="136" t="s">
        <v>29</v>
      </c>
      <c r="AZ90" s="151"/>
    </row>
    <row r="91" spans="1:52" s="102" customFormat="1">
      <c r="A91" s="130" t="s">
        <v>45</v>
      </c>
      <c r="B91" s="130">
        <v>664</v>
      </c>
      <c r="C91" s="131">
        <v>43223</v>
      </c>
      <c r="D91" s="132">
        <v>7087</v>
      </c>
      <c r="E91" s="133" t="s">
        <v>55</v>
      </c>
      <c r="F91" s="134" t="s">
        <v>164</v>
      </c>
      <c r="G91" s="141" t="s">
        <v>57</v>
      </c>
      <c r="H91" s="135" t="s">
        <v>23</v>
      </c>
      <c r="I91" s="136">
        <v>-0.1</v>
      </c>
      <c r="J91" s="135" t="s">
        <v>24</v>
      </c>
      <c r="K91" s="136">
        <v>0.1</v>
      </c>
      <c r="L91" s="135">
        <v>0</v>
      </c>
      <c r="M91" s="136">
        <v>0</v>
      </c>
      <c r="N91" s="135">
        <v>0</v>
      </c>
      <c r="O91" s="136">
        <v>0</v>
      </c>
      <c r="P91" s="140"/>
      <c r="Q91" s="135">
        <v>-0.1</v>
      </c>
      <c r="R91" s="140">
        <v>-0.1</v>
      </c>
      <c r="S91" s="135">
        <v>0.1</v>
      </c>
      <c r="T91" s="136">
        <v>0.1</v>
      </c>
      <c r="U91" s="135">
        <v>0</v>
      </c>
      <c r="V91" s="136">
        <v>0</v>
      </c>
      <c r="W91" s="135">
        <v>0</v>
      </c>
      <c r="X91" s="136">
        <v>0</v>
      </c>
      <c r="Y91" s="120"/>
      <c r="Z91" s="135">
        <v>-0.1</v>
      </c>
      <c r="AA91" s="136">
        <v>-0.1</v>
      </c>
      <c r="AB91" s="135">
        <v>0.1</v>
      </c>
      <c r="AC91" s="136">
        <v>0.1</v>
      </c>
      <c r="AD91" s="135">
        <v>0</v>
      </c>
      <c r="AE91" s="136">
        <v>0</v>
      </c>
      <c r="AF91" s="135">
        <v>0</v>
      </c>
      <c r="AG91" s="136">
        <v>0</v>
      </c>
      <c r="AH91" s="120"/>
      <c r="AI91" s="135">
        <v>-0.1</v>
      </c>
      <c r="AJ91" s="136">
        <v>-0.1</v>
      </c>
      <c r="AK91" s="135">
        <v>0.1</v>
      </c>
      <c r="AL91" s="136">
        <v>0.1</v>
      </c>
      <c r="AM91" s="135">
        <v>0</v>
      </c>
      <c r="AN91" s="136">
        <v>0</v>
      </c>
      <c r="AO91" s="135">
        <v>0</v>
      </c>
      <c r="AP91" s="136">
        <v>0</v>
      </c>
      <c r="AQ91" s="137"/>
      <c r="AR91" s="135">
        <v>-0.1</v>
      </c>
      <c r="AS91" s="136">
        <v>-0.1</v>
      </c>
      <c r="AT91" s="135">
        <v>0.1</v>
      </c>
      <c r="AU91" s="140">
        <v>0.1</v>
      </c>
      <c r="AV91" s="135">
        <v>0</v>
      </c>
      <c r="AW91" s="136">
        <v>0</v>
      </c>
      <c r="AX91" s="135">
        <v>0</v>
      </c>
      <c r="AY91" s="136">
        <v>0</v>
      </c>
      <c r="AZ91" s="151"/>
    </row>
    <row r="92" spans="1:52" s="4" customFormat="1">
      <c r="A92" s="130" t="s">
        <v>45</v>
      </c>
      <c r="B92" s="130">
        <v>666</v>
      </c>
      <c r="C92" s="131">
        <v>43223</v>
      </c>
      <c r="D92" s="132">
        <v>7087</v>
      </c>
      <c r="E92" s="133" t="s">
        <v>55</v>
      </c>
      <c r="F92" s="134" t="s">
        <v>165</v>
      </c>
      <c r="G92" s="141" t="s">
        <v>57</v>
      </c>
      <c r="H92" s="135">
        <v>-0.7</v>
      </c>
      <c r="I92" s="136">
        <v>-1.8</v>
      </c>
      <c r="J92" s="135">
        <v>0.7</v>
      </c>
      <c r="K92" s="136">
        <v>1.8</v>
      </c>
      <c r="L92" s="135">
        <v>0</v>
      </c>
      <c r="M92" s="136">
        <v>0</v>
      </c>
      <c r="N92" s="135">
        <v>0</v>
      </c>
      <c r="O92" s="136">
        <v>0</v>
      </c>
      <c r="P92" s="140"/>
      <c r="Q92" s="135">
        <v>-1.8</v>
      </c>
      <c r="R92" s="140">
        <v>-1.8</v>
      </c>
      <c r="S92" s="135">
        <v>1.8</v>
      </c>
      <c r="T92" s="136">
        <v>1.8</v>
      </c>
      <c r="U92" s="135">
        <v>0</v>
      </c>
      <c r="V92" s="136">
        <v>0</v>
      </c>
      <c r="W92" s="135">
        <v>0</v>
      </c>
      <c r="X92" s="136">
        <v>0</v>
      </c>
      <c r="Y92" s="120"/>
      <c r="Z92" s="135">
        <v>-1.8</v>
      </c>
      <c r="AA92" s="136">
        <v>-1.8</v>
      </c>
      <c r="AB92" s="135">
        <v>1.8</v>
      </c>
      <c r="AC92" s="136">
        <v>1.8</v>
      </c>
      <c r="AD92" s="135">
        <v>0</v>
      </c>
      <c r="AE92" s="136">
        <v>0</v>
      </c>
      <c r="AF92" s="135">
        <v>0</v>
      </c>
      <c r="AG92" s="136">
        <v>0</v>
      </c>
      <c r="AH92" s="120"/>
      <c r="AI92" s="135">
        <v>-1.8</v>
      </c>
      <c r="AJ92" s="136">
        <v>-1.8</v>
      </c>
      <c r="AK92" s="135">
        <v>1.8</v>
      </c>
      <c r="AL92" s="136">
        <v>1.8</v>
      </c>
      <c r="AM92" s="135">
        <v>0</v>
      </c>
      <c r="AN92" s="136">
        <v>0</v>
      </c>
      <c r="AO92" s="135">
        <v>0</v>
      </c>
      <c r="AP92" s="136">
        <v>0</v>
      </c>
      <c r="AQ92" s="137"/>
      <c r="AR92" s="135">
        <v>-1.8</v>
      </c>
      <c r="AS92" s="136">
        <v>-1.8</v>
      </c>
      <c r="AT92" s="135">
        <v>1.8</v>
      </c>
      <c r="AU92" s="140">
        <v>1.8</v>
      </c>
      <c r="AV92" s="135">
        <v>0</v>
      </c>
      <c r="AW92" s="136">
        <v>0</v>
      </c>
      <c r="AX92" s="135">
        <v>0</v>
      </c>
      <c r="AY92" s="136">
        <v>0</v>
      </c>
      <c r="AZ92" s="151"/>
    </row>
    <row r="93" spans="1:52" s="102" customFormat="1">
      <c r="A93" s="130" t="s">
        <v>45</v>
      </c>
      <c r="B93" s="130">
        <v>668</v>
      </c>
      <c r="C93" s="131">
        <v>43223</v>
      </c>
      <c r="D93" s="132">
        <v>7087</v>
      </c>
      <c r="E93" s="133" t="s">
        <v>55</v>
      </c>
      <c r="F93" s="134" t="s">
        <v>166</v>
      </c>
      <c r="G93" s="141" t="s">
        <v>57</v>
      </c>
      <c r="H93" s="135">
        <v>-1.5</v>
      </c>
      <c r="I93" s="136">
        <v>0</v>
      </c>
      <c r="J93" s="135">
        <v>0</v>
      </c>
      <c r="K93" s="136">
        <v>0</v>
      </c>
      <c r="L93" s="135">
        <v>1.5</v>
      </c>
      <c r="M93" s="136">
        <v>0</v>
      </c>
      <c r="N93" s="135">
        <v>0</v>
      </c>
      <c r="O93" s="136">
        <v>0</v>
      </c>
      <c r="P93" s="140"/>
      <c r="Q93" s="135">
        <v>0</v>
      </c>
      <c r="R93" s="140">
        <v>0</v>
      </c>
      <c r="S93" s="135">
        <v>0</v>
      </c>
      <c r="T93" s="136">
        <v>0</v>
      </c>
      <c r="U93" s="135">
        <v>0</v>
      </c>
      <c r="V93" s="136">
        <v>0</v>
      </c>
      <c r="W93" s="135">
        <v>0</v>
      </c>
      <c r="X93" s="136">
        <v>0</v>
      </c>
      <c r="Y93" s="120"/>
      <c r="Z93" s="135">
        <v>0</v>
      </c>
      <c r="AA93" s="136">
        <v>0</v>
      </c>
      <c r="AB93" s="135">
        <v>0</v>
      </c>
      <c r="AC93" s="136">
        <v>0</v>
      </c>
      <c r="AD93" s="135">
        <v>0</v>
      </c>
      <c r="AE93" s="136">
        <v>0</v>
      </c>
      <c r="AF93" s="135">
        <v>0</v>
      </c>
      <c r="AG93" s="136">
        <v>0</v>
      </c>
      <c r="AH93" s="120"/>
      <c r="AI93" s="135">
        <v>0</v>
      </c>
      <c r="AJ93" s="136">
        <v>0</v>
      </c>
      <c r="AK93" s="135">
        <v>0</v>
      </c>
      <c r="AL93" s="136">
        <v>0</v>
      </c>
      <c r="AM93" s="135">
        <v>0</v>
      </c>
      <c r="AN93" s="136">
        <v>0</v>
      </c>
      <c r="AO93" s="135">
        <v>0</v>
      </c>
      <c r="AP93" s="136">
        <v>0</v>
      </c>
      <c r="AQ93" s="137"/>
      <c r="AR93" s="135">
        <v>0</v>
      </c>
      <c r="AS93" s="136">
        <v>0</v>
      </c>
      <c r="AT93" s="135">
        <v>0</v>
      </c>
      <c r="AU93" s="140">
        <v>0</v>
      </c>
      <c r="AV93" s="135">
        <v>0</v>
      </c>
      <c r="AW93" s="136">
        <v>0</v>
      </c>
      <c r="AX93" s="135">
        <v>0</v>
      </c>
      <c r="AY93" s="136">
        <v>0</v>
      </c>
      <c r="AZ93" s="151"/>
    </row>
    <row r="94" spans="1:52" s="4" customFormat="1">
      <c r="A94" s="130" t="s">
        <v>45</v>
      </c>
      <c r="B94" s="130">
        <v>670</v>
      </c>
      <c r="C94" s="131">
        <v>43223</v>
      </c>
      <c r="D94" s="132">
        <v>7087</v>
      </c>
      <c r="E94" s="133" t="s">
        <v>55</v>
      </c>
      <c r="F94" s="134" t="s">
        <v>167</v>
      </c>
      <c r="G94" s="141" t="s">
        <v>57</v>
      </c>
      <c r="H94" s="135">
        <v>-0.1</v>
      </c>
      <c r="I94" s="136">
        <v>-0.2</v>
      </c>
      <c r="J94" s="135">
        <v>-0.7</v>
      </c>
      <c r="K94" s="136">
        <v>-1.8</v>
      </c>
      <c r="L94" s="135">
        <v>0</v>
      </c>
      <c r="M94" s="136">
        <v>0</v>
      </c>
      <c r="N94" s="135">
        <v>-0.8</v>
      </c>
      <c r="O94" s="136">
        <v>-2</v>
      </c>
      <c r="P94" s="140"/>
      <c r="Q94" s="135">
        <v>-0.2</v>
      </c>
      <c r="R94" s="140">
        <v>-0.2</v>
      </c>
      <c r="S94" s="135">
        <v>-1.7</v>
      </c>
      <c r="T94" s="136">
        <v>-1.7</v>
      </c>
      <c r="U94" s="135">
        <v>0</v>
      </c>
      <c r="V94" s="136">
        <v>0</v>
      </c>
      <c r="W94" s="135">
        <v>-1.9</v>
      </c>
      <c r="X94" s="136">
        <v>-1.9</v>
      </c>
      <c r="Y94" s="120"/>
      <c r="Z94" s="135">
        <v>-0.2</v>
      </c>
      <c r="AA94" s="136">
        <v>-0.2</v>
      </c>
      <c r="AB94" s="135">
        <v>-1.7</v>
      </c>
      <c r="AC94" s="136">
        <v>-1.7</v>
      </c>
      <c r="AD94" s="135">
        <v>0</v>
      </c>
      <c r="AE94" s="136">
        <v>0</v>
      </c>
      <c r="AF94" s="135">
        <v>-1.9</v>
      </c>
      <c r="AG94" s="136">
        <v>-1.9</v>
      </c>
      <c r="AH94" s="120"/>
      <c r="AI94" s="135">
        <v>-0.2</v>
      </c>
      <c r="AJ94" s="136">
        <v>-0.2</v>
      </c>
      <c r="AK94" s="135">
        <v>-1.7</v>
      </c>
      <c r="AL94" s="136">
        <v>-1.7</v>
      </c>
      <c r="AM94" s="135">
        <v>0</v>
      </c>
      <c r="AN94" s="136">
        <v>0</v>
      </c>
      <c r="AO94" s="135">
        <v>-1.9</v>
      </c>
      <c r="AP94" s="136">
        <v>-1.9</v>
      </c>
      <c r="AQ94" s="137"/>
      <c r="AR94" s="135">
        <v>-0.2</v>
      </c>
      <c r="AS94" s="136">
        <v>-0.2</v>
      </c>
      <c r="AT94" s="135">
        <v>-1.7</v>
      </c>
      <c r="AU94" s="140">
        <v>-1.7</v>
      </c>
      <c r="AV94" s="135">
        <v>0</v>
      </c>
      <c r="AW94" s="136">
        <v>0</v>
      </c>
      <c r="AX94" s="135">
        <v>-1.9</v>
      </c>
      <c r="AY94" s="136">
        <v>-1.9</v>
      </c>
      <c r="AZ94" s="151"/>
    </row>
    <row r="95" spans="1:52" s="102" customFormat="1">
      <c r="A95" s="130" t="s">
        <v>45</v>
      </c>
      <c r="B95" s="130">
        <v>678</v>
      </c>
      <c r="C95" s="131">
        <v>43223</v>
      </c>
      <c r="D95" s="132">
        <v>7087</v>
      </c>
      <c r="E95" s="133" t="s">
        <v>55</v>
      </c>
      <c r="F95" s="134" t="s">
        <v>168</v>
      </c>
      <c r="G95" s="141" t="s">
        <v>145</v>
      </c>
      <c r="H95" s="135">
        <v>0</v>
      </c>
      <c r="I95" s="136">
        <v>-1.1000000000000001</v>
      </c>
      <c r="J95" s="135">
        <v>0</v>
      </c>
      <c r="K95" s="136">
        <v>-13</v>
      </c>
      <c r="L95" s="135">
        <v>0</v>
      </c>
      <c r="M95" s="136">
        <v>0</v>
      </c>
      <c r="N95" s="135">
        <v>0</v>
      </c>
      <c r="O95" s="136">
        <v>-14.1</v>
      </c>
      <c r="P95" s="140"/>
      <c r="Q95" s="135">
        <v>-0.8</v>
      </c>
      <c r="R95" s="140">
        <v>-1.1000000000000001</v>
      </c>
      <c r="S95" s="135">
        <v>-9.6999999999999993</v>
      </c>
      <c r="T95" s="136">
        <v>-13</v>
      </c>
      <c r="U95" s="135">
        <v>0</v>
      </c>
      <c r="V95" s="136">
        <v>0</v>
      </c>
      <c r="W95" s="135">
        <v>-10.5</v>
      </c>
      <c r="X95" s="136">
        <v>-14.1</v>
      </c>
      <c r="Y95" s="120"/>
      <c r="Z95" s="135">
        <v>-1.2</v>
      </c>
      <c r="AA95" s="136">
        <v>-1.2</v>
      </c>
      <c r="AB95" s="135">
        <v>-13.7</v>
      </c>
      <c r="AC95" s="136">
        <v>-14</v>
      </c>
      <c r="AD95" s="135">
        <v>0</v>
      </c>
      <c r="AE95" s="136">
        <v>0</v>
      </c>
      <c r="AF95" s="135">
        <v>-14.9</v>
      </c>
      <c r="AG95" s="136">
        <v>-15.2</v>
      </c>
      <c r="AH95" s="120"/>
      <c r="AI95" s="135">
        <v>-1.2</v>
      </c>
      <c r="AJ95" s="136">
        <v>-1.2</v>
      </c>
      <c r="AK95" s="135">
        <v>-14.1</v>
      </c>
      <c r="AL95" s="136">
        <v>-14.2</v>
      </c>
      <c r="AM95" s="135">
        <v>0</v>
      </c>
      <c r="AN95" s="136">
        <v>0</v>
      </c>
      <c r="AO95" s="135">
        <v>-15.3</v>
      </c>
      <c r="AP95" s="136">
        <v>-15.4</v>
      </c>
      <c r="AQ95" s="137"/>
      <c r="AR95" s="135">
        <v>-1.2</v>
      </c>
      <c r="AS95" s="136">
        <v>-1.3</v>
      </c>
      <c r="AT95" s="135">
        <v>-14.4</v>
      </c>
      <c r="AU95" s="140">
        <v>-14.5</v>
      </c>
      <c r="AV95" s="135">
        <v>0</v>
      </c>
      <c r="AW95" s="136">
        <v>0</v>
      </c>
      <c r="AX95" s="135">
        <v>-15.6</v>
      </c>
      <c r="AY95" s="136">
        <v>-15.8</v>
      </c>
      <c r="AZ95" s="151"/>
    </row>
    <row r="96" spans="1:52" s="4" customFormat="1">
      <c r="A96" s="130" t="s">
        <v>45</v>
      </c>
      <c r="B96" s="130">
        <v>764</v>
      </c>
      <c r="C96" s="131">
        <v>43223</v>
      </c>
      <c r="D96" s="132">
        <v>7087</v>
      </c>
      <c r="E96" s="133" t="s">
        <v>55</v>
      </c>
      <c r="F96" s="134" t="s">
        <v>170</v>
      </c>
      <c r="G96" s="141" t="s">
        <v>91</v>
      </c>
      <c r="H96" s="135">
        <v>-0.1</v>
      </c>
      <c r="I96" s="136">
        <v>0</v>
      </c>
      <c r="J96" s="135">
        <v>0</v>
      </c>
      <c r="K96" s="136">
        <v>0</v>
      </c>
      <c r="L96" s="135">
        <v>0</v>
      </c>
      <c r="M96" s="136">
        <v>0</v>
      </c>
      <c r="N96" s="135">
        <v>-0.1</v>
      </c>
      <c r="O96" s="136">
        <v>0</v>
      </c>
      <c r="P96" s="140"/>
      <c r="Q96" s="135">
        <v>0</v>
      </c>
      <c r="R96" s="140">
        <v>0</v>
      </c>
      <c r="S96" s="135">
        <v>0</v>
      </c>
      <c r="T96" s="136">
        <v>0</v>
      </c>
      <c r="U96" s="135">
        <v>0</v>
      </c>
      <c r="V96" s="136">
        <v>0</v>
      </c>
      <c r="W96" s="135">
        <v>0</v>
      </c>
      <c r="X96" s="136">
        <v>0</v>
      </c>
      <c r="Y96" s="120"/>
      <c r="Z96" s="135">
        <v>0</v>
      </c>
      <c r="AA96" s="136">
        <v>0</v>
      </c>
      <c r="AB96" s="135">
        <v>0</v>
      </c>
      <c r="AC96" s="136">
        <v>0</v>
      </c>
      <c r="AD96" s="135">
        <v>0</v>
      </c>
      <c r="AE96" s="136">
        <v>0</v>
      </c>
      <c r="AF96" s="135">
        <v>0</v>
      </c>
      <c r="AG96" s="136">
        <v>0</v>
      </c>
      <c r="AH96" s="120"/>
      <c r="AI96" s="135">
        <v>0</v>
      </c>
      <c r="AJ96" s="136">
        <v>0</v>
      </c>
      <c r="AK96" s="135">
        <v>0</v>
      </c>
      <c r="AL96" s="136">
        <v>0</v>
      </c>
      <c r="AM96" s="135">
        <v>0</v>
      </c>
      <c r="AN96" s="136">
        <v>0</v>
      </c>
      <c r="AO96" s="135">
        <v>0</v>
      </c>
      <c r="AP96" s="136">
        <v>0</v>
      </c>
      <c r="AQ96" s="137"/>
      <c r="AR96" s="135">
        <v>0</v>
      </c>
      <c r="AS96" s="136">
        <v>0</v>
      </c>
      <c r="AT96" s="135">
        <v>0</v>
      </c>
      <c r="AU96" s="140">
        <v>0</v>
      </c>
      <c r="AV96" s="135">
        <v>0</v>
      </c>
      <c r="AW96" s="136">
        <v>0</v>
      </c>
      <c r="AX96" s="135">
        <v>0</v>
      </c>
      <c r="AY96" s="136">
        <v>0</v>
      </c>
      <c r="AZ96" s="151"/>
    </row>
    <row r="97" spans="1:52" s="102" customFormat="1">
      <c r="A97" s="130" t="s">
        <v>45</v>
      </c>
      <c r="B97" s="130">
        <v>682</v>
      </c>
      <c r="C97" s="131">
        <v>43223</v>
      </c>
      <c r="D97" s="132">
        <v>7087</v>
      </c>
      <c r="E97" s="133" t="s">
        <v>55</v>
      </c>
      <c r="F97" s="134" t="s">
        <v>169</v>
      </c>
      <c r="G97" s="141" t="s">
        <v>91</v>
      </c>
      <c r="H97" s="135">
        <v>-8.5</v>
      </c>
      <c r="I97" s="136">
        <v>0</v>
      </c>
      <c r="J97" s="135">
        <v>0</v>
      </c>
      <c r="K97" s="136">
        <v>0</v>
      </c>
      <c r="L97" s="135">
        <v>0</v>
      </c>
      <c r="M97" s="136">
        <v>0</v>
      </c>
      <c r="N97" s="135">
        <v>-8.5</v>
      </c>
      <c r="O97" s="136">
        <v>0</v>
      </c>
      <c r="P97" s="140"/>
      <c r="Q97" s="135">
        <v>0</v>
      </c>
      <c r="R97" s="140">
        <v>0</v>
      </c>
      <c r="S97" s="135">
        <v>0</v>
      </c>
      <c r="T97" s="136">
        <v>0</v>
      </c>
      <c r="U97" s="135">
        <v>0</v>
      </c>
      <c r="V97" s="136">
        <v>0</v>
      </c>
      <c r="W97" s="135">
        <v>0</v>
      </c>
      <c r="X97" s="136">
        <v>0</v>
      </c>
      <c r="Y97" s="120"/>
      <c r="Z97" s="135">
        <v>0</v>
      </c>
      <c r="AA97" s="136">
        <v>0</v>
      </c>
      <c r="AB97" s="135">
        <v>0</v>
      </c>
      <c r="AC97" s="136">
        <v>0</v>
      </c>
      <c r="AD97" s="135">
        <v>0</v>
      </c>
      <c r="AE97" s="136">
        <v>0</v>
      </c>
      <c r="AF97" s="135">
        <v>0</v>
      </c>
      <c r="AG97" s="136">
        <v>0</v>
      </c>
      <c r="AH97" s="120"/>
      <c r="AI97" s="135">
        <v>0</v>
      </c>
      <c r="AJ97" s="136">
        <v>0</v>
      </c>
      <c r="AK97" s="135">
        <v>0</v>
      </c>
      <c r="AL97" s="136">
        <v>0</v>
      </c>
      <c r="AM97" s="135">
        <v>0</v>
      </c>
      <c r="AN97" s="136">
        <v>0</v>
      </c>
      <c r="AO97" s="135">
        <v>0</v>
      </c>
      <c r="AP97" s="136">
        <v>0</v>
      </c>
      <c r="AQ97" s="137"/>
      <c r="AR97" s="135">
        <v>0</v>
      </c>
      <c r="AS97" s="136">
        <v>0</v>
      </c>
      <c r="AT97" s="135">
        <v>0</v>
      </c>
      <c r="AU97" s="140">
        <v>0</v>
      </c>
      <c r="AV97" s="135">
        <v>0</v>
      </c>
      <c r="AW97" s="136">
        <v>0</v>
      </c>
      <c r="AX97" s="135">
        <v>0</v>
      </c>
      <c r="AY97" s="136">
        <v>0</v>
      </c>
      <c r="AZ97" s="151"/>
    </row>
    <row r="98" spans="1:52" s="4" customFormat="1">
      <c r="A98" s="130" t="s">
        <v>45</v>
      </c>
      <c r="B98" s="130">
        <v>278</v>
      </c>
      <c r="C98" s="131">
        <v>43112</v>
      </c>
      <c r="D98" s="132">
        <v>7087</v>
      </c>
      <c r="E98" s="133" t="s">
        <v>55</v>
      </c>
      <c r="F98" s="134" t="s">
        <v>63</v>
      </c>
      <c r="G98" s="141" t="s">
        <v>46</v>
      </c>
      <c r="H98" s="135" t="s">
        <v>29</v>
      </c>
      <c r="I98" s="136" t="s">
        <v>29</v>
      </c>
      <c r="J98" s="135" t="s">
        <v>29</v>
      </c>
      <c r="K98" s="136" t="s">
        <v>29</v>
      </c>
      <c r="L98" s="135">
        <v>0</v>
      </c>
      <c r="M98" s="136">
        <v>0</v>
      </c>
      <c r="N98" s="135" t="s">
        <v>29</v>
      </c>
      <c r="O98" s="136" t="s">
        <v>29</v>
      </c>
      <c r="P98" s="140"/>
      <c r="Q98" s="135" t="s">
        <v>29</v>
      </c>
      <c r="R98" s="140" t="s">
        <v>29</v>
      </c>
      <c r="S98" s="135" t="s">
        <v>29</v>
      </c>
      <c r="T98" s="136" t="s">
        <v>29</v>
      </c>
      <c r="U98" s="135">
        <v>0</v>
      </c>
      <c r="V98" s="136">
        <v>0</v>
      </c>
      <c r="W98" s="135" t="s">
        <v>29</v>
      </c>
      <c r="X98" s="136" t="s">
        <v>29</v>
      </c>
      <c r="Y98" s="120"/>
      <c r="Z98" s="135" t="s">
        <v>29</v>
      </c>
      <c r="AA98" s="136" t="s">
        <v>29</v>
      </c>
      <c r="AB98" s="135" t="s">
        <v>29</v>
      </c>
      <c r="AC98" s="136" t="s">
        <v>29</v>
      </c>
      <c r="AD98" s="135">
        <v>0</v>
      </c>
      <c r="AE98" s="136">
        <v>0</v>
      </c>
      <c r="AF98" s="135" t="s">
        <v>29</v>
      </c>
      <c r="AG98" s="136" t="s">
        <v>29</v>
      </c>
      <c r="AH98" s="120"/>
      <c r="AI98" s="135" t="s">
        <v>29</v>
      </c>
      <c r="AJ98" s="136" t="s">
        <v>29</v>
      </c>
      <c r="AK98" s="135" t="s">
        <v>29</v>
      </c>
      <c r="AL98" s="136" t="s">
        <v>29</v>
      </c>
      <c r="AM98" s="135">
        <v>0</v>
      </c>
      <c r="AN98" s="136">
        <v>0</v>
      </c>
      <c r="AO98" s="135" t="s">
        <v>29</v>
      </c>
      <c r="AP98" s="136" t="s">
        <v>29</v>
      </c>
      <c r="AQ98" s="137"/>
      <c r="AR98" s="135" t="s">
        <v>29</v>
      </c>
      <c r="AS98" s="136" t="s">
        <v>29</v>
      </c>
      <c r="AT98" s="135" t="s">
        <v>29</v>
      </c>
      <c r="AU98" s="140" t="s">
        <v>29</v>
      </c>
      <c r="AV98" s="135">
        <v>0</v>
      </c>
      <c r="AW98" s="136">
        <v>0</v>
      </c>
      <c r="AX98" s="135" t="s">
        <v>29</v>
      </c>
      <c r="AY98" s="136" t="s">
        <v>29</v>
      </c>
      <c r="AZ98" s="151"/>
    </row>
    <row r="99" spans="1:52" s="102" customFormat="1">
      <c r="A99" s="130" t="s">
        <v>45</v>
      </c>
      <c r="B99" s="130">
        <v>470</v>
      </c>
      <c r="C99" s="131">
        <v>43145</v>
      </c>
      <c r="D99" s="132">
        <v>7087</v>
      </c>
      <c r="E99" s="133" t="s">
        <v>55</v>
      </c>
      <c r="F99" s="134" t="s">
        <v>64</v>
      </c>
      <c r="G99" s="141" t="s">
        <v>46</v>
      </c>
      <c r="H99" s="135">
        <v>-0.2</v>
      </c>
      <c r="I99" s="136">
        <v>-0.2</v>
      </c>
      <c r="J99" s="135">
        <v>-0.3</v>
      </c>
      <c r="K99" s="136">
        <v>-0.3</v>
      </c>
      <c r="L99" s="135">
        <v>0</v>
      </c>
      <c r="M99" s="136">
        <v>0</v>
      </c>
      <c r="N99" s="135">
        <v>-0.5</v>
      </c>
      <c r="O99" s="136">
        <v>-0.5</v>
      </c>
      <c r="P99" s="140"/>
      <c r="Q99" s="135">
        <v>-0.2</v>
      </c>
      <c r="R99" s="140">
        <v>-0.2</v>
      </c>
      <c r="S99" s="135">
        <v>-0.3</v>
      </c>
      <c r="T99" s="136">
        <v>-0.3</v>
      </c>
      <c r="U99" s="135">
        <v>0</v>
      </c>
      <c r="V99" s="136">
        <v>0</v>
      </c>
      <c r="W99" s="135">
        <v>-0.5</v>
      </c>
      <c r="X99" s="136">
        <v>-0.5</v>
      </c>
      <c r="Y99" s="120"/>
      <c r="Z99" s="135">
        <v>-0.2</v>
      </c>
      <c r="AA99" s="136">
        <v>-0.2</v>
      </c>
      <c r="AB99" s="135">
        <v>-0.3</v>
      </c>
      <c r="AC99" s="136">
        <v>-0.3</v>
      </c>
      <c r="AD99" s="135">
        <v>0</v>
      </c>
      <c r="AE99" s="136">
        <v>0</v>
      </c>
      <c r="AF99" s="135">
        <v>-0.5</v>
      </c>
      <c r="AG99" s="136">
        <v>-0.5</v>
      </c>
      <c r="AH99" s="120"/>
      <c r="AI99" s="135">
        <v>-0.2</v>
      </c>
      <c r="AJ99" s="136">
        <v>-0.2</v>
      </c>
      <c r="AK99" s="135">
        <v>-0.3</v>
      </c>
      <c r="AL99" s="136">
        <v>-0.3</v>
      </c>
      <c r="AM99" s="135">
        <v>0</v>
      </c>
      <c r="AN99" s="136">
        <v>0</v>
      </c>
      <c r="AO99" s="135">
        <v>-0.5</v>
      </c>
      <c r="AP99" s="136">
        <v>-0.5</v>
      </c>
      <c r="AQ99" s="137"/>
      <c r="AR99" s="135">
        <v>-0.2</v>
      </c>
      <c r="AS99" s="136">
        <v>-0.2</v>
      </c>
      <c r="AT99" s="135">
        <v>-0.3</v>
      </c>
      <c r="AU99" s="140">
        <v>-0.3</v>
      </c>
      <c r="AV99" s="135">
        <v>0</v>
      </c>
      <c r="AW99" s="136">
        <v>0</v>
      </c>
      <c r="AX99" s="135">
        <v>-0.5</v>
      </c>
      <c r="AY99" s="136">
        <v>-0.5</v>
      </c>
      <c r="AZ99" s="151"/>
    </row>
    <row r="100" spans="1:52" s="4" customFormat="1">
      <c r="A100" s="130" t="s">
        <v>45</v>
      </c>
      <c r="B100" s="130">
        <v>23</v>
      </c>
      <c r="C100" s="131">
        <v>43147</v>
      </c>
      <c r="D100" s="132">
        <v>7087</v>
      </c>
      <c r="E100" s="133" t="s">
        <v>55</v>
      </c>
      <c r="F100" s="134" t="s">
        <v>65</v>
      </c>
      <c r="G100" s="199" t="s">
        <v>46</v>
      </c>
      <c r="H100" s="135">
        <v>-0.6</v>
      </c>
      <c r="I100" s="136">
        <v>-0.6</v>
      </c>
      <c r="J100" s="135">
        <v>-0.9</v>
      </c>
      <c r="K100" s="136">
        <v>-0.9</v>
      </c>
      <c r="L100" s="135">
        <v>0</v>
      </c>
      <c r="M100" s="136">
        <v>0</v>
      </c>
      <c r="N100" s="135">
        <v>-1.5</v>
      </c>
      <c r="O100" s="136">
        <v>-1.5</v>
      </c>
      <c r="P100" s="140"/>
      <c r="Q100" s="135">
        <v>-0.6</v>
      </c>
      <c r="R100" s="140">
        <v>-0.6</v>
      </c>
      <c r="S100" s="135">
        <v>-1</v>
      </c>
      <c r="T100" s="136">
        <v>-1</v>
      </c>
      <c r="U100" s="135">
        <v>0</v>
      </c>
      <c r="V100" s="136">
        <v>0</v>
      </c>
      <c r="W100" s="135">
        <v>-1.6</v>
      </c>
      <c r="X100" s="136">
        <v>-1.6</v>
      </c>
      <c r="Y100" s="120"/>
      <c r="Z100" s="135">
        <v>-0.7</v>
      </c>
      <c r="AA100" s="136">
        <v>-0.7</v>
      </c>
      <c r="AB100" s="135">
        <v>-1</v>
      </c>
      <c r="AC100" s="136">
        <v>-1</v>
      </c>
      <c r="AD100" s="135">
        <v>0</v>
      </c>
      <c r="AE100" s="136">
        <v>0</v>
      </c>
      <c r="AF100" s="135">
        <v>-1.7</v>
      </c>
      <c r="AG100" s="136">
        <v>-1.7</v>
      </c>
      <c r="AH100" s="120"/>
      <c r="AI100" s="135">
        <v>-0.7</v>
      </c>
      <c r="AJ100" s="136">
        <v>-0.7</v>
      </c>
      <c r="AK100" s="135">
        <v>-1</v>
      </c>
      <c r="AL100" s="136">
        <v>-1</v>
      </c>
      <c r="AM100" s="135">
        <v>0</v>
      </c>
      <c r="AN100" s="136">
        <v>0</v>
      </c>
      <c r="AO100" s="135">
        <v>-1.7</v>
      </c>
      <c r="AP100" s="136">
        <v>-1.7</v>
      </c>
      <c r="AQ100" s="137"/>
      <c r="AR100" s="135">
        <v>-0.7</v>
      </c>
      <c r="AS100" s="136">
        <v>-0.7</v>
      </c>
      <c r="AT100" s="135">
        <v>-1.1000000000000001</v>
      </c>
      <c r="AU100" s="140">
        <v>-1.1000000000000001</v>
      </c>
      <c r="AV100" s="135">
        <v>0</v>
      </c>
      <c r="AW100" s="136">
        <v>0</v>
      </c>
      <c r="AX100" s="135">
        <v>-1.8</v>
      </c>
      <c r="AY100" s="136">
        <v>-1.8</v>
      </c>
      <c r="AZ100" s="151"/>
    </row>
    <row r="101" spans="1:52" s="102" customFormat="1">
      <c r="A101" s="130" t="s">
        <v>45</v>
      </c>
      <c r="B101" s="130">
        <v>282</v>
      </c>
      <c r="C101" s="131">
        <v>43112</v>
      </c>
      <c r="D101" s="132">
        <v>7087</v>
      </c>
      <c r="E101" s="43" t="s">
        <v>55</v>
      </c>
      <c r="F101" s="134" t="s">
        <v>66</v>
      </c>
      <c r="G101" s="141" t="s">
        <v>47</v>
      </c>
      <c r="H101" s="135" t="s">
        <v>23</v>
      </c>
      <c r="I101" s="136" t="s">
        <v>23</v>
      </c>
      <c r="J101" s="135" t="s">
        <v>23</v>
      </c>
      <c r="K101" s="136" t="s">
        <v>23</v>
      </c>
      <c r="L101" s="135">
        <v>0</v>
      </c>
      <c r="M101" s="136">
        <v>0</v>
      </c>
      <c r="N101" s="135" t="s">
        <v>23</v>
      </c>
      <c r="O101" s="136" t="s">
        <v>23</v>
      </c>
      <c r="P101" s="140"/>
      <c r="Q101" s="135" t="s">
        <v>23</v>
      </c>
      <c r="R101" s="140" t="s">
        <v>23</v>
      </c>
      <c r="S101" s="135" t="s">
        <v>23</v>
      </c>
      <c r="T101" s="136" t="s">
        <v>23</v>
      </c>
      <c r="U101" s="135">
        <v>0</v>
      </c>
      <c r="V101" s="136">
        <v>0</v>
      </c>
      <c r="W101" s="135" t="s">
        <v>23</v>
      </c>
      <c r="X101" s="136" t="s">
        <v>23</v>
      </c>
      <c r="Y101" s="120"/>
      <c r="Z101" s="135" t="s">
        <v>23</v>
      </c>
      <c r="AA101" s="136" t="s">
        <v>23</v>
      </c>
      <c r="AB101" s="135" t="s">
        <v>23</v>
      </c>
      <c r="AC101" s="136" t="s">
        <v>23</v>
      </c>
      <c r="AD101" s="135">
        <v>0</v>
      </c>
      <c r="AE101" s="136">
        <v>0</v>
      </c>
      <c r="AF101" s="135" t="s">
        <v>23</v>
      </c>
      <c r="AG101" s="136" t="s">
        <v>23</v>
      </c>
      <c r="AH101" s="120"/>
      <c r="AI101" s="135" t="s">
        <v>23</v>
      </c>
      <c r="AJ101" s="136" t="s">
        <v>23</v>
      </c>
      <c r="AK101" s="135" t="s">
        <v>23</v>
      </c>
      <c r="AL101" s="136" t="s">
        <v>23</v>
      </c>
      <c r="AM101" s="135">
        <v>0</v>
      </c>
      <c r="AN101" s="136">
        <v>0</v>
      </c>
      <c r="AO101" s="135" t="s">
        <v>23</v>
      </c>
      <c r="AP101" s="136" t="s">
        <v>23</v>
      </c>
      <c r="AQ101" s="137"/>
      <c r="AR101" s="135" t="s">
        <v>23</v>
      </c>
      <c r="AS101" s="136" t="s">
        <v>23</v>
      </c>
      <c r="AT101" s="135" t="s">
        <v>23</v>
      </c>
      <c r="AU101" s="140" t="s">
        <v>23</v>
      </c>
      <c r="AV101" s="135">
        <v>0</v>
      </c>
      <c r="AW101" s="136">
        <v>0</v>
      </c>
      <c r="AX101" s="135" t="s">
        <v>23</v>
      </c>
      <c r="AY101" s="136" t="s">
        <v>23</v>
      </c>
      <c r="AZ101" s="151"/>
    </row>
    <row r="102" spans="1:52" s="102" customFormat="1">
      <c r="A102" s="130" t="s">
        <v>45</v>
      </c>
      <c r="B102" s="130">
        <v>764</v>
      </c>
      <c r="C102" s="131">
        <v>43223</v>
      </c>
      <c r="D102" s="132">
        <v>7087</v>
      </c>
      <c r="E102" s="43" t="s">
        <v>55</v>
      </c>
      <c r="F102" s="134" t="s">
        <v>170</v>
      </c>
      <c r="G102" s="141" t="s">
        <v>146</v>
      </c>
      <c r="H102" s="135" t="s">
        <v>23</v>
      </c>
      <c r="I102" s="136">
        <v>0</v>
      </c>
      <c r="J102" s="135">
        <v>0</v>
      </c>
      <c r="K102" s="136">
        <v>0</v>
      </c>
      <c r="L102" s="135">
        <v>0</v>
      </c>
      <c r="M102" s="136">
        <v>0</v>
      </c>
      <c r="N102" s="135" t="s">
        <v>23</v>
      </c>
      <c r="O102" s="136">
        <v>0</v>
      </c>
      <c r="P102" s="140"/>
      <c r="Q102" s="135" t="s">
        <v>23</v>
      </c>
      <c r="R102" s="140">
        <v>0</v>
      </c>
      <c r="S102" s="135">
        <v>0</v>
      </c>
      <c r="T102" s="136">
        <v>0</v>
      </c>
      <c r="U102" s="135">
        <v>0</v>
      </c>
      <c r="V102" s="136">
        <v>0</v>
      </c>
      <c r="W102" s="135" t="s">
        <v>23</v>
      </c>
      <c r="X102" s="136">
        <v>0</v>
      </c>
      <c r="Y102" s="120"/>
      <c r="Z102" s="135">
        <v>0</v>
      </c>
      <c r="AA102" s="136">
        <v>0</v>
      </c>
      <c r="AB102" s="135">
        <v>0</v>
      </c>
      <c r="AC102" s="136">
        <v>0</v>
      </c>
      <c r="AD102" s="135">
        <v>0</v>
      </c>
      <c r="AE102" s="136">
        <v>0</v>
      </c>
      <c r="AF102" s="135">
        <v>0</v>
      </c>
      <c r="AG102" s="136">
        <v>0</v>
      </c>
      <c r="AH102" s="120"/>
      <c r="AI102" s="135">
        <v>0</v>
      </c>
      <c r="AJ102" s="136">
        <v>0</v>
      </c>
      <c r="AK102" s="135">
        <v>0</v>
      </c>
      <c r="AL102" s="136">
        <v>0</v>
      </c>
      <c r="AM102" s="135">
        <v>0</v>
      </c>
      <c r="AN102" s="136">
        <v>0</v>
      </c>
      <c r="AO102" s="135">
        <v>0</v>
      </c>
      <c r="AP102" s="136">
        <v>0</v>
      </c>
      <c r="AQ102" s="137"/>
      <c r="AR102" s="135">
        <v>0</v>
      </c>
      <c r="AS102" s="136">
        <v>0</v>
      </c>
      <c r="AT102" s="135">
        <v>0</v>
      </c>
      <c r="AU102" s="140">
        <v>0</v>
      </c>
      <c r="AV102" s="135">
        <v>0</v>
      </c>
      <c r="AW102" s="136">
        <v>0</v>
      </c>
      <c r="AX102" s="135">
        <v>0</v>
      </c>
      <c r="AY102" s="136">
        <v>0</v>
      </c>
      <c r="AZ102" s="151"/>
    </row>
    <row r="103" spans="1:52" s="102" customFormat="1">
      <c r="A103" s="130" t="s">
        <v>45</v>
      </c>
      <c r="B103" s="130">
        <v>165</v>
      </c>
      <c r="C103" s="131">
        <v>43070</v>
      </c>
      <c r="D103" s="132">
        <v>7087</v>
      </c>
      <c r="E103" s="133" t="s">
        <v>55</v>
      </c>
      <c r="F103" s="134" t="s">
        <v>105</v>
      </c>
      <c r="G103" s="144" t="s">
        <v>102</v>
      </c>
      <c r="H103" s="219" t="s">
        <v>190</v>
      </c>
      <c r="I103" s="136"/>
      <c r="J103" s="135"/>
      <c r="K103" s="136"/>
      <c r="L103" s="135"/>
      <c r="M103" s="136"/>
      <c r="N103" s="135"/>
      <c r="O103" s="136"/>
      <c r="P103" s="140"/>
      <c r="Q103" s="135"/>
      <c r="R103" s="140"/>
      <c r="S103" s="135"/>
      <c r="T103" s="136"/>
      <c r="U103" s="135"/>
      <c r="V103" s="136"/>
      <c r="W103" s="135"/>
      <c r="X103" s="136"/>
      <c r="Y103" s="120"/>
      <c r="Z103" s="135"/>
      <c r="AA103" s="136"/>
      <c r="AB103" s="135"/>
      <c r="AC103" s="136"/>
      <c r="AD103" s="135"/>
      <c r="AE103" s="136"/>
      <c r="AF103" s="135"/>
      <c r="AG103" s="136"/>
      <c r="AH103" s="120"/>
      <c r="AI103" s="135"/>
      <c r="AJ103" s="136"/>
      <c r="AK103" s="135"/>
      <c r="AL103" s="136"/>
      <c r="AM103" s="135"/>
      <c r="AN103" s="136"/>
      <c r="AO103" s="135"/>
      <c r="AP103" s="136"/>
      <c r="AQ103" s="137"/>
      <c r="AR103" s="135"/>
      <c r="AS103" s="136"/>
      <c r="AT103" s="135"/>
      <c r="AU103" s="140"/>
      <c r="AV103" s="135"/>
      <c r="AW103" s="136"/>
      <c r="AX103" s="135"/>
      <c r="AY103" s="136"/>
      <c r="AZ103" s="151"/>
    </row>
    <row r="104" spans="1:52" s="102" customFormat="1">
      <c r="A104" s="130" t="s">
        <v>45</v>
      </c>
      <c r="B104" s="130">
        <v>165</v>
      </c>
      <c r="C104" s="131">
        <v>43070</v>
      </c>
      <c r="D104" s="132">
        <v>7087</v>
      </c>
      <c r="E104" s="133" t="s">
        <v>55</v>
      </c>
      <c r="F104" s="134" t="s">
        <v>106</v>
      </c>
      <c r="G104" s="144" t="s">
        <v>102</v>
      </c>
      <c r="H104" s="219" t="s">
        <v>190</v>
      </c>
      <c r="I104" s="136"/>
      <c r="J104" s="135"/>
      <c r="K104" s="136"/>
      <c r="L104" s="135"/>
      <c r="M104" s="136"/>
      <c r="N104" s="135"/>
      <c r="O104" s="136"/>
      <c r="P104" s="140"/>
      <c r="Q104" s="135"/>
      <c r="R104" s="140"/>
      <c r="S104" s="135"/>
      <c r="T104" s="136"/>
      <c r="U104" s="135"/>
      <c r="V104" s="136"/>
      <c r="W104" s="135"/>
      <c r="X104" s="136"/>
      <c r="Y104" s="120"/>
      <c r="Z104" s="135"/>
      <c r="AA104" s="136"/>
      <c r="AB104" s="135"/>
      <c r="AC104" s="136"/>
      <c r="AD104" s="135"/>
      <c r="AE104" s="136"/>
      <c r="AF104" s="135"/>
      <c r="AG104" s="136"/>
      <c r="AH104" s="120"/>
      <c r="AI104" s="135"/>
      <c r="AJ104" s="136"/>
      <c r="AK104" s="135"/>
      <c r="AL104" s="136"/>
      <c r="AM104" s="135"/>
      <c r="AN104" s="136"/>
      <c r="AO104" s="135"/>
      <c r="AP104" s="136"/>
      <c r="AQ104" s="137"/>
      <c r="AR104" s="135"/>
      <c r="AS104" s="136"/>
      <c r="AT104" s="135"/>
      <c r="AU104" s="140"/>
      <c r="AV104" s="135"/>
      <c r="AW104" s="136"/>
      <c r="AX104" s="135"/>
      <c r="AY104" s="136"/>
      <c r="AZ104" s="151"/>
    </row>
    <row r="105" spans="1:52" s="102" customFormat="1">
      <c r="A105" s="130" t="s">
        <v>45</v>
      </c>
      <c r="B105" s="130">
        <v>374</v>
      </c>
      <c r="C105" s="131">
        <v>43133</v>
      </c>
      <c r="D105" s="132">
        <v>7087</v>
      </c>
      <c r="E105" s="43" t="s">
        <v>55</v>
      </c>
      <c r="F105" s="134" t="s">
        <v>67</v>
      </c>
      <c r="G105" s="141" t="s">
        <v>51</v>
      </c>
      <c r="H105" s="135">
        <v>0</v>
      </c>
      <c r="I105" s="136">
        <v>0</v>
      </c>
      <c r="J105" s="135">
        <v>-2.5</v>
      </c>
      <c r="K105" s="136">
        <v>0</v>
      </c>
      <c r="L105" s="135">
        <v>-1.2</v>
      </c>
      <c r="M105" s="136">
        <v>0</v>
      </c>
      <c r="N105" s="135">
        <v>-3.7</v>
      </c>
      <c r="O105" s="136">
        <v>0</v>
      </c>
      <c r="P105" s="140"/>
      <c r="Q105" s="135">
        <v>0</v>
      </c>
      <c r="R105" s="140">
        <v>0</v>
      </c>
      <c r="S105" s="135">
        <v>0</v>
      </c>
      <c r="T105" s="136">
        <v>0</v>
      </c>
      <c r="U105" s="135">
        <v>0</v>
      </c>
      <c r="V105" s="136">
        <v>0</v>
      </c>
      <c r="W105" s="135">
        <v>0</v>
      </c>
      <c r="X105" s="136">
        <v>0</v>
      </c>
      <c r="Y105" s="120"/>
      <c r="Z105" s="135">
        <v>0</v>
      </c>
      <c r="AA105" s="136">
        <v>0</v>
      </c>
      <c r="AB105" s="135">
        <v>0</v>
      </c>
      <c r="AC105" s="136">
        <v>0</v>
      </c>
      <c r="AD105" s="135">
        <v>0</v>
      </c>
      <c r="AE105" s="136">
        <v>0</v>
      </c>
      <c r="AF105" s="135">
        <v>0</v>
      </c>
      <c r="AG105" s="136">
        <v>0</v>
      </c>
      <c r="AH105" s="120"/>
      <c r="AI105" s="135">
        <v>0</v>
      </c>
      <c r="AJ105" s="136">
        <v>0</v>
      </c>
      <c r="AK105" s="135">
        <v>0</v>
      </c>
      <c r="AL105" s="136">
        <v>0</v>
      </c>
      <c r="AM105" s="135">
        <v>0</v>
      </c>
      <c r="AN105" s="136">
        <v>0</v>
      </c>
      <c r="AO105" s="135">
        <v>0</v>
      </c>
      <c r="AP105" s="136">
        <v>0</v>
      </c>
      <c r="AQ105" s="137"/>
      <c r="AR105" s="135">
        <v>0</v>
      </c>
      <c r="AS105" s="136">
        <v>0</v>
      </c>
      <c r="AT105" s="135">
        <v>0</v>
      </c>
      <c r="AU105" s="140">
        <v>0</v>
      </c>
      <c r="AV105" s="135">
        <v>0</v>
      </c>
      <c r="AW105" s="136">
        <v>0</v>
      </c>
      <c r="AX105" s="135">
        <v>0</v>
      </c>
      <c r="AY105" s="136">
        <v>0</v>
      </c>
      <c r="AZ105" s="151"/>
    </row>
    <row r="106" spans="1:52" s="102" customFormat="1">
      <c r="A106" s="130" t="s">
        <v>45</v>
      </c>
      <c r="B106" s="130">
        <v>477</v>
      </c>
      <c r="C106" s="131">
        <v>43145</v>
      </c>
      <c r="D106" s="132">
        <v>7087</v>
      </c>
      <c r="E106" s="43" t="s">
        <v>55</v>
      </c>
      <c r="F106" s="134" t="s">
        <v>68</v>
      </c>
      <c r="G106" s="141" t="s">
        <v>51</v>
      </c>
      <c r="H106" s="135" t="s">
        <v>23</v>
      </c>
      <c r="I106" s="136">
        <v>-0.1</v>
      </c>
      <c r="J106" s="135">
        <v>-0.1</v>
      </c>
      <c r="K106" s="136">
        <v>-0.4</v>
      </c>
      <c r="L106" s="135">
        <v>-0.1</v>
      </c>
      <c r="M106" s="136">
        <v>-0.2</v>
      </c>
      <c r="N106" s="135">
        <v>-0.2</v>
      </c>
      <c r="O106" s="136">
        <v>-0.7</v>
      </c>
      <c r="P106" s="140"/>
      <c r="Q106" s="135">
        <v>-0.1</v>
      </c>
      <c r="R106" s="140">
        <v>-0.1</v>
      </c>
      <c r="S106" s="135">
        <v>-0.5</v>
      </c>
      <c r="T106" s="136">
        <v>-0.5</v>
      </c>
      <c r="U106" s="135">
        <v>-0.2</v>
      </c>
      <c r="V106" s="136">
        <v>-0.2</v>
      </c>
      <c r="W106" s="135">
        <v>-0.8</v>
      </c>
      <c r="X106" s="136">
        <v>-0.8</v>
      </c>
      <c r="Y106" s="120"/>
      <c r="Z106" s="135">
        <v>-0.1</v>
      </c>
      <c r="AA106" s="136">
        <v>-0.1</v>
      </c>
      <c r="AB106" s="135">
        <v>-0.5</v>
      </c>
      <c r="AC106" s="136">
        <v>-0.5</v>
      </c>
      <c r="AD106" s="135">
        <v>-0.2</v>
      </c>
      <c r="AE106" s="136">
        <v>-0.2</v>
      </c>
      <c r="AF106" s="135">
        <v>-0.8</v>
      </c>
      <c r="AG106" s="136">
        <v>-0.8</v>
      </c>
      <c r="AH106" s="120"/>
      <c r="AI106" s="135">
        <v>-0.1</v>
      </c>
      <c r="AJ106" s="136">
        <v>-0.1</v>
      </c>
      <c r="AK106" s="135">
        <v>-0.5</v>
      </c>
      <c r="AL106" s="136">
        <v>-0.5</v>
      </c>
      <c r="AM106" s="135">
        <v>-0.2</v>
      </c>
      <c r="AN106" s="136">
        <v>-0.2</v>
      </c>
      <c r="AO106" s="135">
        <v>-0.8</v>
      </c>
      <c r="AP106" s="136">
        <v>-0.8</v>
      </c>
      <c r="AQ106" s="137"/>
      <c r="AR106" s="135">
        <v>-0.1</v>
      </c>
      <c r="AS106" s="136">
        <v>-0.1</v>
      </c>
      <c r="AT106" s="135">
        <v>-0.5</v>
      </c>
      <c r="AU106" s="140">
        <v>-0.5</v>
      </c>
      <c r="AV106" s="135">
        <v>-0.2</v>
      </c>
      <c r="AW106" s="136">
        <v>-0.2</v>
      </c>
      <c r="AX106" s="135">
        <v>-0.8</v>
      </c>
      <c r="AY106" s="136">
        <v>-0.8</v>
      </c>
      <c r="AZ106" s="151"/>
    </row>
    <row r="107" spans="1:52" s="102" customFormat="1">
      <c r="A107" s="130" t="s">
        <v>45</v>
      </c>
      <c r="B107" s="130">
        <v>683</v>
      </c>
      <c r="C107" s="131">
        <v>43223</v>
      </c>
      <c r="D107" s="132">
        <v>7087</v>
      </c>
      <c r="E107" s="43" t="s">
        <v>55</v>
      </c>
      <c r="F107" s="134" t="s">
        <v>171</v>
      </c>
      <c r="G107" s="141" t="s">
        <v>51</v>
      </c>
      <c r="H107" s="135">
        <v>0</v>
      </c>
      <c r="I107" s="136">
        <v>0</v>
      </c>
      <c r="J107" s="135" t="s">
        <v>23</v>
      </c>
      <c r="K107" s="136" t="s">
        <v>23</v>
      </c>
      <c r="L107" s="135">
        <v>0</v>
      </c>
      <c r="M107" s="136">
        <v>0</v>
      </c>
      <c r="N107" s="135" t="s">
        <v>23</v>
      </c>
      <c r="O107" s="136" t="s">
        <v>23</v>
      </c>
      <c r="P107" s="140"/>
      <c r="Q107" s="135">
        <v>0</v>
      </c>
      <c r="R107" s="140">
        <v>0</v>
      </c>
      <c r="S107" s="135" t="s">
        <v>23</v>
      </c>
      <c r="T107" s="136" t="s">
        <v>23</v>
      </c>
      <c r="U107" s="135">
        <v>0</v>
      </c>
      <c r="V107" s="136">
        <v>0</v>
      </c>
      <c r="W107" s="135" t="s">
        <v>23</v>
      </c>
      <c r="X107" s="136" t="s">
        <v>23</v>
      </c>
      <c r="Y107" s="120"/>
      <c r="Z107" s="135">
        <v>0</v>
      </c>
      <c r="AA107" s="136">
        <v>0</v>
      </c>
      <c r="AB107" s="135" t="s">
        <v>23</v>
      </c>
      <c r="AC107" s="136" t="s">
        <v>23</v>
      </c>
      <c r="AD107" s="135">
        <v>0</v>
      </c>
      <c r="AE107" s="136">
        <v>0</v>
      </c>
      <c r="AF107" s="135" t="s">
        <v>23</v>
      </c>
      <c r="AG107" s="136" t="s">
        <v>23</v>
      </c>
      <c r="AH107" s="120"/>
      <c r="AI107" s="135">
        <v>0</v>
      </c>
      <c r="AJ107" s="136">
        <v>0</v>
      </c>
      <c r="AK107" s="135" t="s">
        <v>23</v>
      </c>
      <c r="AL107" s="136" t="s">
        <v>23</v>
      </c>
      <c r="AM107" s="135">
        <v>0</v>
      </c>
      <c r="AN107" s="136">
        <v>0</v>
      </c>
      <c r="AO107" s="135" t="s">
        <v>23</v>
      </c>
      <c r="AP107" s="136" t="s">
        <v>23</v>
      </c>
      <c r="AQ107" s="137"/>
      <c r="AR107" s="135">
        <v>0</v>
      </c>
      <c r="AS107" s="136">
        <v>0</v>
      </c>
      <c r="AT107" s="135" t="s">
        <v>23</v>
      </c>
      <c r="AU107" s="140" t="s">
        <v>23</v>
      </c>
      <c r="AV107" s="135">
        <v>0</v>
      </c>
      <c r="AW107" s="136">
        <v>0</v>
      </c>
      <c r="AX107" s="135" t="s">
        <v>23</v>
      </c>
      <c r="AY107" s="136" t="s">
        <v>23</v>
      </c>
      <c r="AZ107" s="151"/>
    </row>
    <row r="108" spans="1:52" s="102" customFormat="1">
      <c r="A108" s="130" t="s">
        <v>45</v>
      </c>
      <c r="B108" s="130">
        <v>601</v>
      </c>
      <c r="C108" s="131">
        <v>43164</v>
      </c>
      <c r="D108" s="132">
        <v>7087</v>
      </c>
      <c r="E108" s="43" t="s">
        <v>55</v>
      </c>
      <c r="F108" s="134" t="s">
        <v>69</v>
      </c>
      <c r="G108" s="141" t="s">
        <v>54</v>
      </c>
      <c r="H108" s="135">
        <v>0</v>
      </c>
      <c r="I108" s="136">
        <v>0</v>
      </c>
      <c r="J108" s="135">
        <v>0</v>
      </c>
      <c r="K108" s="136">
        <v>0</v>
      </c>
      <c r="L108" s="135">
        <v>-2.6</v>
      </c>
      <c r="M108" s="136">
        <v>-2.6</v>
      </c>
      <c r="N108" s="135">
        <v>-2.6</v>
      </c>
      <c r="O108" s="136">
        <v>-2.6</v>
      </c>
      <c r="P108" s="140"/>
      <c r="Q108" s="135">
        <v>0</v>
      </c>
      <c r="R108" s="140">
        <v>0</v>
      </c>
      <c r="S108" s="135">
        <v>0</v>
      </c>
      <c r="T108" s="136">
        <v>0</v>
      </c>
      <c r="U108" s="135">
        <v>-2.7</v>
      </c>
      <c r="V108" s="136">
        <v>-2.7</v>
      </c>
      <c r="W108" s="135">
        <v>-2.7</v>
      </c>
      <c r="X108" s="136">
        <v>-2.7</v>
      </c>
      <c r="Y108" s="120"/>
      <c r="Z108" s="135">
        <v>0</v>
      </c>
      <c r="AA108" s="136">
        <v>0</v>
      </c>
      <c r="AB108" s="135">
        <v>0</v>
      </c>
      <c r="AC108" s="136">
        <v>0</v>
      </c>
      <c r="AD108" s="135">
        <v>-2.7</v>
      </c>
      <c r="AE108" s="136">
        <v>-2.7</v>
      </c>
      <c r="AF108" s="135">
        <v>-2.7</v>
      </c>
      <c r="AG108" s="136">
        <v>-2.7</v>
      </c>
      <c r="AH108" s="120"/>
      <c r="AI108" s="135">
        <v>0</v>
      </c>
      <c r="AJ108" s="136">
        <v>0</v>
      </c>
      <c r="AK108" s="135">
        <v>0</v>
      </c>
      <c r="AL108" s="136">
        <v>0</v>
      </c>
      <c r="AM108" s="135">
        <v>-2.8</v>
      </c>
      <c r="AN108" s="136">
        <v>-2.8</v>
      </c>
      <c r="AO108" s="135">
        <v>-2.8</v>
      </c>
      <c r="AP108" s="136">
        <v>-2.8</v>
      </c>
      <c r="AQ108" s="137"/>
      <c r="AR108" s="135">
        <v>0</v>
      </c>
      <c r="AS108" s="136">
        <v>0</v>
      </c>
      <c r="AT108" s="135">
        <v>0</v>
      </c>
      <c r="AU108" s="140">
        <v>0</v>
      </c>
      <c r="AV108" s="135">
        <v>-2.8</v>
      </c>
      <c r="AW108" s="136">
        <v>-2.8</v>
      </c>
      <c r="AX108" s="135">
        <v>-2.8</v>
      </c>
      <c r="AY108" s="136">
        <v>-2.8</v>
      </c>
      <c r="AZ108" s="151"/>
    </row>
    <row r="109" spans="1:52" s="102" customFormat="1">
      <c r="A109" s="130" t="s">
        <v>45</v>
      </c>
      <c r="B109" s="130">
        <v>718</v>
      </c>
      <c r="C109" s="131">
        <v>43223</v>
      </c>
      <c r="D109" s="132">
        <v>7087</v>
      </c>
      <c r="E109" s="43" t="s">
        <v>55</v>
      </c>
      <c r="F109" s="134" t="s">
        <v>180</v>
      </c>
      <c r="G109" s="141" t="s">
        <v>48</v>
      </c>
      <c r="H109" s="135">
        <v>-26</v>
      </c>
      <c r="I109" s="136">
        <v>0</v>
      </c>
      <c r="J109" s="135" t="s">
        <v>23</v>
      </c>
      <c r="K109" s="136">
        <v>0</v>
      </c>
      <c r="L109" s="135">
        <v>-6.7</v>
      </c>
      <c r="M109" s="136">
        <v>0</v>
      </c>
      <c r="N109" s="135">
        <v>-32.700000000000003</v>
      </c>
      <c r="O109" s="136">
        <v>0</v>
      </c>
      <c r="P109" s="140"/>
      <c r="Q109" s="135">
        <v>0</v>
      </c>
      <c r="R109" s="140">
        <v>0</v>
      </c>
      <c r="S109" s="135">
        <v>0</v>
      </c>
      <c r="T109" s="136">
        <v>0</v>
      </c>
      <c r="U109" s="135">
        <v>0</v>
      </c>
      <c r="V109" s="136">
        <v>0</v>
      </c>
      <c r="W109" s="135">
        <v>0</v>
      </c>
      <c r="X109" s="136">
        <v>0</v>
      </c>
      <c r="Y109" s="120"/>
      <c r="Z109" s="135">
        <v>0</v>
      </c>
      <c r="AA109" s="136">
        <v>0</v>
      </c>
      <c r="AB109" s="135">
        <v>0</v>
      </c>
      <c r="AC109" s="136">
        <v>0</v>
      </c>
      <c r="AD109" s="135">
        <v>0</v>
      </c>
      <c r="AE109" s="136">
        <v>0</v>
      </c>
      <c r="AF109" s="135">
        <v>0</v>
      </c>
      <c r="AG109" s="136">
        <v>0</v>
      </c>
      <c r="AH109" s="120"/>
      <c r="AI109" s="135">
        <v>0</v>
      </c>
      <c r="AJ109" s="136">
        <v>0</v>
      </c>
      <c r="AK109" s="135">
        <v>0</v>
      </c>
      <c r="AL109" s="136">
        <v>0</v>
      </c>
      <c r="AM109" s="135">
        <v>0</v>
      </c>
      <c r="AN109" s="136">
        <v>0</v>
      </c>
      <c r="AO109" s="135">
        <v>0</v>
      </c>
      <c r="AP109" s="136">
        <v>0</v>
      </c>
      <c r="AQ109" s="137"/>
      <c r="AR109" s="135">
        <v>0</v>
      </c>
      <c r="AS109" s="136">
        <v>0</v>
      </c>
      <c r="AT109" s="135">
        <v>0</v>
      </c>
      <c r="AU109" s="140">
        <v>0</v>
      </c>
      <c r="AV109" s="135">
        <v>0</v>
      </c>
      <c r="AW109" s="136">
        <v>0</v>
      </c>
      <c r="AX109" s="135">
        <v>0</v>
      </c>
      <c r="AY109" s="136">
        <v>0</v>
      </c>
      <c r="AZ109" s="151"/>
    </row>
    <row r="110" spans="1:52" s="102" customFormat="1">
      <c r="A110" s="130" t="s">
        <v>45</v>
      </c>
      <c r="B110" s="130">
        <v>382</v>
      </c>
      <c r="C110" s="131">
        <v>43133</v>
      </c>
      <c r="D110" s="132">
        <v>7087</v>
      </c>
      <c r="E110" s="43" t="s">
        <v>55</v>
      </c>
      <c r="F110" s="134" t="s">
        <v>70</v>
      </c>
      <c r="G110" s="141" t="s">
        <v>48</v>
      </c>
      <c r="H110" s="135">
        <v>-7</v>
      </c>
      <c r="I110" s="136">
        <v>0</v>
      </c>
      <c r="J110" s="135" t="s">
        <v>23</v>
      </c>
      <c r="K110" s="136">
        <v>0</v>
      </c>
      <c r="L110" s="135">
        <v>-1.8</v>
      </c>
      <c r="M110" s="136">
        <v>0</v>
      </c>
      <c r="N110" s="135">
        <v>-8.8000000000000007</v>
      </c>
      <c r="O110" s="136">
        <v>0</v>
      </c>
      <c r="P110" s="140"/>
      <c r="Q110" s="135">
        <v>0</v>
      </c>
      <c r="R110" s="140">
        <v>0</v>
      </c>
      <c r="S110" s="135">
        <v>0</v>
      </c>
      <c r="T110" s="136">
        <v>0</v>
      </c>
      <c r="U110" s="135">
        <v>0</v>
      </c>
      <c r="V110" s="136">
        <v>0</v>
      </c>
      <c r="W110" s="135">
        <v>0</v>
      </c>
      <c r="X110" s="136">
        <v>0</v>
      </c>
      <c r="Y110" s="120"/>
      <c r="Z110" s="135">
        <v>0</v>
      </c>
      <c r="AA110" s="136">
        <v>0</v>
      </c>
      <c r="AB110" s="135">
        <v>0</v>
      </c>
      <c r="AC110" s="136">
        <v>0</v>
      </c>
      <c r="AD110" s="135">
        <v>0</v>
      </c>
      <c r="AE110" s="136">
        <v>0</v>
      </c>
      <c r="AF110" s="135">
        <v>0</v>
      </c>
      <c r="AG110" s="136">
        <v>0</v>
      </c>
      <c r="AH110" s="120"/>
      <c r="AI110" s="135">
        <v>0</v>
      </c>
      <c r="AJ110" s="136">
        <v>0</v>
      </c>
      <c r="AK110" s="135">
        <v>0</v>
      </c>
      <c r="AL110" s="136">
        <v>0</v>
      </c>
      <c r="AM110" s="135">
        <v>0</v>
      </c>
      <c r="AN110" s="136">
        <v>0</v>
      </c>
      <c r="AO110" s="135">
        <v>0</v>
      </c>
      <c r="AP110" s="136">
        <v>0</v>
      </c>
      <c r="AQ110" s="137"/>
      <c r="AR110" s="135">
        <v>0</v>
      </c>
      <c r="AS110" s="136">
        <v>0</v>
      </c>
      <c r="AT110" s="135">
        <v>0</v>
      </c>
      <c r="AU110" s="140">
        <v>0</v>
      </c>
      <c r="AV110" s="135">
        <v>0</v>
      </c>
      <c r="AW110" s="136">
        <v>0</v>
      </c>
      <c r="AX110" s="135">
        <v>0</v>
      </c>
      <c r="AY110" s="136">
        <v>0</v>
      </c>
      <c r="AZ110" s="151"/>
    </row>
    <row r="111" spans="1:52" s="102" customFormat="1">
      <c r="A111" s="130" t="s">
        <v>45</v>
      </c>
      <c r="B111" s="130">
        <v>724</v>
      </c>
      <c r="C111" s="131">
        <v>43223</v>
      </c>
      <c r="D111" s="132">
        <v>7087</v>
      </c>
      <c r="E111" s="43" t="s">
        <v>55</v>
      </c>
      <c r="F111" s="134" t="s">
        <v>181</v>
      </c>
      <c r="G111" s="141" t="s">
        <v>48</v>
      </c>
      <c r="H111" s="135">
        <v>-11.4</v>
      </c>
      <c r="I111" s="136">
        <v>-27.5</v>
      </c>
      <c r="J111" s="135" t="s">
        <v>23</v>
      </c>
      <c r="K111" s="136" t="s">
        <v>23</v>
      </c>
      <c r="L111" s="135">
        <v>-1.5</v>
      </c>
      <c r="M111" s="136">
        <v>-3.5</v>
      </c>
      <c r="N111" s="135">
        <v>-12.9</v>
      </c>
      <c r="O111" s="136">
        <v>-31</v>
      </c>
      <c r="P111" s="140"/>
      <c r="Q111" s="135">
        <v>-28.6</v>
      </c>
      <c r="R111" s="140">
        <v>-28.6</v>
      </c>
      <c r="S111" s="135" t="s">
        <v>23</v>
      </c>
      <c r="T111" s="136" t="s">
        <v>23</v>
      </c>
      <c r="U111" s="135">
        <v>-3.7</v>
      </c>
      <c r="V111" s="136">
        <v>-3.7</v>
      </c>
      <c r="W111" s="135">
        <v>-32.299999999999997</v>
      </c>
      <c r="X111" s="136">
        <v>-32.299999999999997</v>
      </c>
      <c r="Y111" s="120"/>
      <c r="Z111" s="135">
        <v>-29.8</v>
      </c>
      <c r="AA111" s="136">
        <v>-29.8</v>
      </c>
      <c r="AB111" s="135" t="s">
        <v>23</v>
      </c>
      <c r="AC111" s="136" t="s">
        <v>23</v>
      </c>
      <c r="AD111" s="135">
        <v>-3.9</v>
      </c>
      <c r="AE111" s="136">
        <v>-3.9</v>
      </c>
      <c r="AF111" s="135">
        <v>-33.700000000000003</v>
      </c>
      <c r="AG111" s="136">
        <v>-33.700000000000003</v>
      </c>
      <c r="AH111" s="120"/>
      <c r="AI111" s="135">
        <v>-31</v>
      </c>
      <c r="AJ111" s="136">
        <v>-31</v>
      </c>
      <c r="AK111" s="135" t="s">
        <v>23</v>
      </c>
      <c r="AL111" s="136" t="s">
        <v>23</v>
      </c>
      <c r="AM111" s="135">
        <v>-4</v>
      </c>
      <c r="AN111" s="136">
        <v>-4</v>
      </c>
      <c r="AO111" s="135">
        <v>-35</v>
      </c>
      <c r="AP111" s="136">
        <v>-35</v>
      </c>
      <c r="AQ111" s="137"/>
      <c r="AR111" s="135">
        <v>-32</v>
      </c>
      <c r="AS111" s="136">
        <v>-32</v>
      </c>
      <c r="AT111" s="135" t="s">
        <v>23</v>
      </c>
      <c r="AU111" s="140" t="s">
        <v>23</v>
      </c>
      <c r="AV111" s="135">
        <v>-4.2</v>
      </c>
      <c r="AW111" s="136">
        <v>-4.2</v>
      </c>
      <c r="AX111" s="135">
        <v>-36.200000000000003</v>
      </c>
      <c r="AY111" s="136">
        <v>-36.200000000000003</v>
      </c>
      <c r="AZ111" s="151"/>
    </row>
    <row r="112" spans="1:52" s="102" customFormat="1">
      <c r="A112" s="130" t="s">
        <v>45</v>
      </c>
      <c r="B112" s="130">
        <v>764</v>
      </c>
      <c r="C112" s="131">
        <v>43223</v>
      </c>
      <c r="D112" s="132">
        <v>7087</v>
      </c>
      <c r="E112" s="43" t="s">
        <v>55</v>
      </c>
      <c r="F112" s="134" t="s">
        <v>170</v>
      </c>
      <c r="G112" s="141" t="s">
        <v>48</v>
      </c>
      <c r="H112" s="135">
        <v>-1.5</v>
      </c>
      <c r="I112" s="136">
        <v>0</v>
      </c>
      <c r="J112" s="135" t="s">
        <v>23</v>
      </c>
      <c r="K112" s="136">
        <v>0</v>
      </c>
      <c r="L112" s="135">
        <v>-0.4</v>
      </c>
      <c r="M112" s="136">
        <v>0</v>
      </c>
      <c r="N112" s="135">
        <v>-1.9</v>
      </c>
      <c r="O112" s="136">
        <v>0</v>
      </c>
      <c r="P112" s="140"/>
      <c r="Q112" s="135">
        <v>-2.2999999999999998</v>
      </c>
      <c r="R112" s="140">
        <v>0</v>
      </c>
      <c r="S112" s="135" t="s">
        <v>23</v>
      </c>
      <c r="T112" s="136">
        <v>0</v>
      </c>
      <c r="U112" s="135">
        <v>-0.6</v>
      </c>
      <c r="V112" s="136">
        <v>0</v>
      </c>
      <c r="W112" s="135">
        <v>-2.9</v>
      </c>
      <c r="X112" s="136">
        <v>0</v>
      </c>
      <c r="Y112" s="120"/>
      <c r="Z112" s="135">
        <v>0</v>
      </c>
      <c r="AA112" s="136">
        <v>0</v>
      </c>
      <c r="AB112" s="135">
        <v>0</v>
      </c>
      <c r="AC112" s="136">
        <v>0</v>
      </c>
      <c r="AD112" s="135">
        <v>0</v>
      </c>
      <c r="AE112" s="136">
        <v>0</v>
      </c>
      <c r="AF112" s="135">
        <v>0</v>
      </c>
      <c r="AG112" s="136">
        <v>0</v>
      </c>
      <c r="AH112" s="120"/>
      <c r="AI112" s="135">
        <v>0</v>
      </c>
      <c r="AJ112" s="136">
        <v>0</v>
      </c>
      <c r="AK112" s="135">
        <v>0</v>
      </c>
      <c r="AL112" s="136">
        <v>0</v>
      </c>
      <c r="AM112" s="135">
        <v>0</v>
      </c>
      <c r="AN112" s="136">
        <v>0</v>
      </c>
      <c r="AO112" s="135">
        <v>0</v>
      </c>
      <c r="AP112" s="136">
        <v>0</v>
      </c>
      <c r="AQ112" s="137"/>
      <c r="AR112" s="135">
        <v>0</v>
      </c>
      <c r="AS112" s="136">
        <v>0</v>
      </c>
      <c r="AT112" s="135">
        <v>0</v>
      </c>
      <c r="AU112" s="140">
        <v>0</v>
      </c>
      <c r="AV112" s="135">
        <v>0</v>
      </c>
      <c r="AW112" s="136">
        <v>0</v>
      </c>
      <c r="AX112" s="135">
        <v>0</v>
      </c>
      <c r="AY112" s="136">
        <v>0</v>
      </c>
      <c r="AZ112" s="151"/>
    </row>
    <row r="113" spans="1:53" s="102" customFormat="1">
      <c r="A113" s="130" t="s">
        <v>45</v>
      </c>
      <c r="B113" s="130">
        <v>385</v>
      </c>
      <c r="C113" s="131">
        <v>43133</v>
      </c>
      <c r="D113" s="132">
        <v>7087</v>
      </c>
      <c r="E113" s="43" t="s">
        <v>55</v>
      </c>
      <c r="F113" s="134" t="s">
        <v>71</v>
      </c>
      <c r="G113" s="141" t="s">
        <v>48</v>
      </c>
      <c r="H113" s="135">
        <v>-4.5999999999999996</v>
      </c>
      <c r="I113" s="136">
        <v>0</v>
      </c>
      <c r="J113" s="135" t="s">
        <v>23</v>
      </c>
      <c r="K113" s="136">
        <v>0</v>
      </c>
      <c r="L113" s="135">
        <v>-1.2</v>
      </c>
      <c r="M113" s="136">
        <v>0</v>
      </c>
      <c r="N113" s="135">
        <v>-5.8</v>
      </c>
      <c r="O113" s="136">
        <v>0</v>
      </c>
      <c r="P113" s="140"/>
      <c r="Q113" s="135">
        <v>0</v>
      </c>
      <c r="R113" s="140">
        <v>0</v>
      </c>
      <c r="S113" s="135">
        <v>0</v>
      </c>
      <c r="T113" s="136">
        <v>0</v>
      </c>
      <c r="U113" s="135">
        <v>0</v>
      </c>
      <c r="V113" s="136">
        <v>0</v>
      </c>
      <c r="W113" s="135">
        <v>0</v>
      </c>
      <c r="X113" s="136">
        <v>0</v>
      </c>
      <c r="Y113" s="120"/>
      <c r="Z113" s="135">
        <v>0</v>
      </c>
      <c r="AA113" s="136">
        <v>0</v>
      </c>
      <c r="AB113" s="135">
        <v>0</v>
      </c>
      <c r="AC113" s="136">
        <v>0</v>
      </c>
      <c r="AD113" s="135">
        <v>0</v>
      </c>
      <c r="AE113" s="136">
        <v>0</v>
      </c>
      <c r="AF113" s="135">
        <v>0</v>
      </c>
      <c r="AG113" s="136">
        <v>0</v>
      </c>
      <c r="AH113" s="120"/>
      <c r="AI113" s="135">
        <v>0</v>
      </c>
      <c r="AJ113" s="136">
        <v>0</v>
      </c>
      <c r="AK113" s="135">
        <v>0</v>
      </c>
      <c r="AL113" s="136">
        <v>0</v>
      </c>
      <c r="AM113" s="135">
        <v>0</v>
      </c>
      <c r="AN113" s="136">
        <v>0</v>
      </c>
      <c r="AO113" s="135">
        <v>0</v>
      </c>
      <c r="AP113" s="136">
        <v>0</v>
      </c>
      <c r="AQ113" s="137"/>
      <c r="AR113" s="135">
        <v>0</v>
      </c>
      <c r="AS113" s="136">
        <v>0</v>
      </c>
      <c r="AT113" s="135">
        <v>0</v>
      </c>
      <c r="AU113" s="140">
        <v>0</v>
      </c>
      <c r="AV113" s="135">
        <v>0</v>
      </c>
      <c r="AW113" s="136">
        <v>0</v>
      </c>
      <c r="AX113" s="135">
        <v>0</v>
      </c>
      <c r="AY113" s="136">
        <v>0</v>
      </c>
      <c r="AZ113" s="151"/>
    </row>
    <row r="114" spans="1:53" s="102" customFormat="1">
      <c r="A114" s="130" t="s">
        <v>45</v>
      </c>
      <c r="B114" s="130">
        <v>736</v>
      </c>
      <c r="C114" s="131">
        <v>43223</v>
      </c>
      <c r="D114" s="132">
        <v>7087</v>
      </c>
      <c r="E114" s="43" t="s">
        <v>55</v>
      </c>
      <c r="F114" s="134" t="s">
        <v>182</v>
      </c>
      <c r="G114" s="141" t="s">
        <v>48</v>
      </c>
      <c r="H114" s="135">
        <v>-2.1</v>
      </c>
      <c r="I114" s="136">
        <v>0</v>
      </c>
      <c r="J114" s="135" t="s">
        <v>23</v>
      </c>
      <c r="K114" s="136">
        <v>0</v>
      </c>
      <c r="L114" s="135">
        <v>-0.6</v>
      </c>
      <c r="M114" s="136">
        <v>0</v>
      </c>
      <c r="N114" s="135">
        <v>-2.7</v>
      </c>
      <c r="O114" s="136">
        <v>0</v>
      </c>
      <c r="P114" s="140"/>
      <c r="Q114" s="135">
        <v>0</v>
      </c>
      <c r="R114" s="140">
        <v>0</v>
      </c>
      <c r="S114" s="135">
        <v>0</v>
      </c>
      <c r="T114" s="136">
        <v>0</v>
      </c>
      <c r="U114" s="135">
        <v>0</v>
      </c>
      <c r="V114" s="136">
        <v>0</v>
      </c>
      <c r="W114" s="135">
        <v>0</v>
      </c>
      <c r="X114" s="136">
        <v>0</v>
      </c>
      <c r="Y114" s="120"/>
      <c r="Z114" s="135">
        <v>0</v>
      </c>
      <c r="AA114" s="136">
        <v>0</v>
      </c>
      <c r="AB114" s="135">
        <v>0</v>
      </c>
      <c r="AC114" s="136">
        <v>0</v>
      </c>
      <c r="AD114" s="135">
        <v>0</v>
      </c>
      <c r="AE114" s="136">
        <v>0</v>
      </c>
      <c r="AF114" s="135">
        <v>0</v>
      </c>
      <c r="AG114" s="136">
        <v>0</v>
      </c>
      <c r="AH114" s="120"/>
      <c r="AI114" s="135">
        <v>0</v>
      </c>
      <c r="AJ114" s="136">
        <v>0</v>
      </c>
      <c r="AK114" s="135">
        <v>0</v>
      </c>
      <c r="AL114" s="136">
        <v>0</v>
      </c>
      <c r="AM114" s="135">
        <v>0</v>
      </c>
      <c r="AN114" s="136">
        <v>0</v>
      </c>
      <c r="AO114" s="135">
        <v>0</v>
      </c>
      <c r="AP114" s="136">
        <v>0</v>
      </c>
      <c r="AQ114" s="137"/>
      <c r="AR114" s="135">
        <v>0</v>
      </c>
      <c r="AS114" s="136">
        <v>0</v>
      </c>
      <c r="AT114" s="135">
        <v>0</v>
      </c>
      <c r="AU114" s="140">
        <v>0</v>
      </c>
      <c r="AV114" s="135">
        <v>0</v>
      </c>
      <c r="AW114" s="136">
        <v>0</v>
      </c>
      <c r="AX114" s="135">
        <v>0</v>
      </c>
      <c r="AY114" s="136">
        <v>0</v>
      </c>
      <c r="AZ114" s="151"/>
    </row>
    <row r="115" spans="1:53" s="102" customFormat="1">
      <c r="A115" s="130" t="s">
        <v>45</v>
      </c>
      <c r="B115" s="130">
        <v>400</v>
      </c>
      <c r="C115" s="131">
        <v>43133</v>
      </c>
      <c r="D115" s="132">
        <v>7087</v>
      </c>
      <c r="E115" s="43" t="s">
        <v>55</v>
      </c>
      <c r="F115" s="134" t="s">
        <v>72</v>
      </c>
      <c r="G115" s="141" t="s">
        <v>48</v>
      </c>
      <c r="H115" s="135">
        <v>-5.3</v>
      </c>
      <c r="I115" s="136">
        <v>0</v>
      </c>
      <c r="J115" s="135" t="s">
        <v>23</v>
      </c>
      <c r="K115" s="136">
        <v>0</v>
      </c>
      <c r="L115" s="135">
        <v>-1.4</v>
      </c>
      <c r="M115" s="136">
        <v>0</v>
      </c>
      <c r="N115" s="135">
        <v>-6.7</v>
      </c>
      <c r="O115" s="136">
        <v>0</v>
      </c>
      <c r="P115" s="140"/>
      <c r="Q115" s="135">
        <v>0</v>
      </c>
      <c r="R115" s="140">
        <v>0</v>
      </c>
      <c r="S115" s="135">
        <v>0</v>
      </c>
      <c r="T115" s="136">
        <v>0</v>
      </c>
      <c r="U115" s="135">
        <v>0</v>
      </c>
      <c r="V115" s="136">
        <v>0</v>
      </c>
      <c r="W115" s="135">
        <v>0</v>
      </c>
      <c r="X115" s="136">
        <v>0</v>
      </c>
      <c r="Y115" s="120"/>
      <c r="Z115" s="135">
        <v>0</v>
      </c>
      <c r="AA115" s="136">
        <v>0</v>
      </c>
      <c r="AB115" s="135">
        <v>0</v>
      </c>
      <c r="AC115" s="136">
        <v>0</v>
      </c>
      <c r="AD115" s="135">
        <v>0</v>
      </c>
      <c r="AE115" s="136">
        <v>0</v>
      </c>
      <c r="AF115" s="135">
        <v>0</v>
      </c>
      <c r="AG115" s="136">
        <v>0</v>
      </c>
      <c r="AH115" s="120"/>
      <c r="AI115" s="135">
        <v>0</v>
      </c>
      <c r="AJ115" s="136">
        <v>0</v>
      </c>
      <c r="AK115" s="135">
        <v>0</v>
      </c>
      <c r="AL115" s="136">
        <v>0</v>
      </c>
      <c r="AM115" s="135">
        <v>0</v>
      </c>
      <c r="AN115" s="136">
        <v>0</v>
      </c>
      <c r="AO115" s="135">
        <v>0</v>
      </c>
      <c r="AP115" s="136">
        <v>0</v>
      </c>
      <c r="AQ115" s="137"/>
      <c r="AR115" s="135">
        <v>0</v>
      </c>
      <c r="AS115" s="136">
        <v>0</v>
      </c>
      <c r="AT115" s="135">
        <v>0</v>
      </c>
      <c r="AU115" s="140">
        <v>0</v>
      </c>
      <c r="AV115" s="135">
        <v>0</v>
      </c>
      <c r="AW115" s="136">
        <v>0</v>
      </c>
      <c r="AX115" s="135">
        <v>0</v>
      </c>
      <c r="AY115" s="136">
        <v>0</v>
      </c>
      <c r="AZ115" s="151"/>
    </row>
    <row r="116" spans="1:53" s="102" customFormat="1">
      <c r="A116" s="130" t="s">
        <v>45</v>
      </c>
      <c r="B116" s="130">
        <v>318</v>
      </c>
      <c r="C116" s="131">
        <v>43119</v>
      </c>
      <c r="D116" s="132">
        <v>7087</v>
      </c>
      <c r="E116" s="43" t="s">
        <v>55</v>
      </c>
      <c r="F116" s="134" t="s">
        <v>73</v>
      </c>
      <c r="G116" s="141" t="s">
        <v>53</v>
      </c>
      <c r="H116" s="135">
        <v>-0.7</v>
      </c>
      <c r="I116" s="136">
        <v>-0.7</v>
      </c>
      <c r="J116" s="135">
        <v>-0.3</v>
      </c>
      <c r="K116" s="136">
        <v>-0.3</v>
      </c>
      <c r="L116" s="135">
        <v>-0.2</v>
      </c>
      <c r="M116" s="136">
        <v>-0.2</v>
      </c>
      <c r="N116" s="135">
        <v>-1.2</v>
      </c>
      <c r="O116" s="136">
        <v>-1.2</v>
      </c>
      <c r="P116" s="140"/>
      <c r="Q116" s="135">
        <v>-0.7</v>
      </c>
      <c r="R116" s="140">
        <v>-0.7</v>
      </c>
      <c r="S116" s="135">
        <v>-0.3</v>
      </c>
      <c r="T116" s="136">
        <v>-0.3</v>
      </c>
      <c r="U116" s="135">
        <v>-0.2</v>
      </c>
      <c r="V116" s="136">
        <v>-0.2</v>
      </c>
      <c r="W116" s="135">
        <v>-1.2</v>
      </c>
      <c r="X116" s="136">
        <v>-1.2</v>
      </c>
      <c r="Y116" s="120"/>
      <c r="Z116" s="135">
        <v>-0.6</v>
      </c>
      <c r="AA116" s="136">
        <v>-0.6</v>
      </c>
      <c r="AB116" s="135">
        <v>-0.3</v>
      </c>
      <c r="AC116" s="136">
        <v>-0.3</v>
      </c>
      <c r="AD116" s="135">
        <v>-0.2</v>
      </c>
      <c r="AE116" s="136">
        <v>-0.2</v>
      </c>
      <c r="AF116" s="135">
        <v>-1.1000000000000001</v>
      </c>
      <c r="AG116" s="136">
        <v>-1.1000000000000001</v>
      </c>
      <c r="AH116" s="120"/>
      <c r="AI116" s="135">
        <v>-0.6</v>
      </c>
      <c r="AJ116" s="136">
        <v>-0.6</v>
      </c>
      <c r="AK116" s="135">
        <v>-0.2</v>
      </c>
      <c r="AL116" s="136">
        <v>-0.2</v>
      </c>
      <c r="AM116" s="135">
        <v>-0.2</v>
      </c>
      <c r="AN116" s="136">
        <v>-0.2</v>
      </c>
      <c r="AO116" s="135">
        <v>-1</v>
      </c>
      <c r="AP116" s="136">
        <v>-1</v>
      </c>
      <c r="AQ116" s="137"/>
      <c r="AR116" s="135">
        <v>-0.6</v>
      </c>
      <c r="AS116" s="136">
        <v>-0.6</v>
      </c>
      <c r="AT116" s="135">
        <v>-0.2</v>
      </c>
      <c r="AU116" s="140">
        <v>-0.2</v>
      </c>
      <c r="AV116" s="135">
        <v>-0.2</v>
      </c>
      <c r="AW116" s="136">
        <v>-0.2</v>
      </c>
      <c r="AX116" s="135">
        <v>-1</v>
      </c>
      <c r="AY116" s="136">
        <v>-1</v>
      </c>
      <c r="AZ116" s="151"/>
    </row>
    <row r="117" spans="1:53" s="102" customFormat="1">
      <c r="A117" s="130" t="s">
        <v>45</v>
      </c>
      <c r="B117" s="130">
        <v>567</v>
      </c>
      <c r="C117" s="131">
        <v>43154</v>
      </c>
      <c r="D117" s="132">
        <v>7087</v>
      </c>
      <c r="E117" s="43" t="s">
        <v>55</v>
      </c>
      <c r="F117" s="134" t="s">
        <v>74</v>
      </c>
      <c r="G117" s="141" t="s">
        <v>53</v>
      </c>
      <c r="H117" s="135">
        <v>-0.2</v>
      </c>
      <c r="I117" s="136">
        <v>-0.1</v>
      </c>
      <c r="J117" s="135" t="s">
        <v>23</v>
      </c>
      <c r="K117" s="136" t="s">
        <v>23</v>
      </c>
      <c r="L117" s="135" t="s">
        <v>23</v>
      </c>
      <c r="M117" s="136" t="s">
        <v>23</v>
      </c>
      <c r="N117" s="135">
        <v>-0.2</v>
      </c>
      <c r="O117" s="136">
        <v>-0.1</v>
      </c>
      <c r="P117" s="140"/>
      <c r="Q117" s="135">
        <v>-0.2</v>
      </c>
      <c r="R117" s="140">
        <v>-0.1</v>
      </c>
      <c r="S117" s="135" t="s">
        <v>23</v>
      </c>
      <c r="T117" s="136" t="s">
        <v>23</v>
      </c>
      <c r="U117" s="135" t="s">
        <v>23</v>
      </c>
      <c r="V117" s="136" t="s">
        <v>23</v>
      </c>
      <c r="W117" s="135">
        <v>-0.2</v>
      </c>
      <c r="X117" s="136">
        <v>-0.1</v>
      </c>
      <c r="Y117" s="120"/>
      <c r="Z117" s="135">
        <v>-0.2</v>
      </c>
      <c r="AA117" s="136">
        <v>-0.2</v>
      </c>
      <c r="AB117" s="135" t="s">
        <v>23</v>
      </c>
      <c r="AC117" s="136" t="s">
        <v>23</v>
      </c>
      <c r="AD117" s="135" t="s">
        <v>23</v>
      </c>
      <c r="AE117" s="136" t="s">
        <v>23</v>
      </c>
      <c r="AF117" s="135">
        <v>-0.2</v>
      </c>
      <c r="AG117" s="136">
        <v>-0.2</v>
      </c>
      <c r="AH117" s="120"/>
      <c r="AI117" s="135">
        <v>-0.2</v>
      </c>
      <c r="AJ117" s="136">
        <v>-0.2</v>
      </c>
      <c r="AK117" s="135" t="s">
        <v>23</v>
      </c>
      <c r="AL117" s="136" t="s">
        <v>23</v>
      </c>
      <c r="AM117" s="135" t="s">
        <v>23</v>
      </c>
      <c r="AN117" s="136" t="s">
        <v>23</v>
      </c>
      <c r="AO117" s="135">
        <v>-0.2</v>
      </c>
      <c r="AP117" s="136">
        <v>-0.2</v>
      </c>
      <c r="AQ117" s="137"/>
      <c r="AR117" s="135">
        <v>-0.2</v>
      </c>
      <c r="AS117" s="136">
        <v>-0.2</v>
      </c>
      <c r="AT117" s="135" t="s">
        <v>23</v>
      </c>
      <c r="AU117" s="140" t="s">
        <v>23</v>
      </c>
      <c r="AV117" s="135" t="s">
        <v>23</v>
      </c>
      <c r="AW117" s="136" t="s">
        <v>23</v>
      </c>
      <c r="AX117" s="135">
        <v>-0.2</v>
      </c>
      <c r="AY117" s="136">
        <v>-0.2</v>
      </c>
      <c r="AZ117" s="151"/>
    </row>
    <row r="118" spans="1:53" s="102" customFormat="1">
      <c r="A118" s="130"/>
      <c r="B118" s="130"/>
      <c r="C118" s="131"/>
      <c r="D118" s="132"/>
      <c r="E118" s="43"/>
      <c r="F118" s="134"/>
      <c r="G118" s="141"/>
      <c r="H118" s="135"/>
      <c r="I118" s="136"/>
      <c r="J118" s="135"/>
      <c r="K118" s="136"/>
      <c r="L118" s="135"/>
      <c r="M118" s="136"/>
      <c r="N118" s="135"/>
      <c r="O118" s="136"/>
      <c r="P118" s="140"/>
      <c r="Q118" s="135"/>
      <c r="R118" s="140"/>
      <c r="S118" s="135"/>
      <c r="T118" s="136"/>
      <c r="U118" s="135"/>
      <c r="V118" s="136"/>
      <c r="W118" s="135"/>
      <c r="X118" s="136"/>
      <c r="Y118" s="120"/>
      <c r="Z118" s="135"/>
      <c r="AA118" s="136"/>
      <c r="AB118" s="135"/>
      <c r="AC118" s="136"/>
      <c r="AD118" s="135"/>
      <c r="AE118" s="136"/>
      <c r="AF118" s="135"/>
      <c r="AG118" s="136"/>
      <c r="AH118" s="120"/>
      <c r="AI118" s="135"/>
      <c r="AJ118" s="136"/>
      <c r="AK118" s="135"/>
      <c r="AL118" s="136"/>
      <c r="AM118" s="135"/>
      <c r="AN118" s="136"/>
      <c r="AO118" s="135"/>
      <c r="AP118" s="136"/>
      <c r="AQ118" s="137"/>
      <c r="AR118" s="135"/>
      <c r="AS118" s="136"/>
      <c r="AT118" s="135"/>
      <c r="AU118" s="140"/>
      <c r="AV118" s="135"/>
      <c r="AW118" s="136"/>
      <c r="AX118" s="135"/>
      <c r="AY118" s="136"/>
      <c r="AZ118" s="151"/>
    </row>
    <row r="119" spans="1:53" s="102" customFormat="1">
      <c r="A119" s="130" t="s">
        <v>130</v>
      </c>
      <c r="B119" s="130">
        <v>750</v>
      </c>
      <c r="C119" s="131">
        <v>43223</v>
      </c>
      <c r="D119" s="132">
        <v>7093</v>
      </c>
      <c r="E119" s="43" t="s">
        <v>91</v>
      </c>
      <c r="F119" s="134" t="s">
        <v>203</v>
      </c>
      <c r="G119" s="141" t="s">
        <v>91</v>
      </c>
      <c r="H119" s="135" t="s">
        <v>25</v>
      </c>
      <c r="I119" s="136" t="s">
        <v>26</v>
      </c>
      <c r="J119" s="135">
        <v>0</v>
      </c>
      <c r="K119" s="136">
        <v>0</v>
      </c>
      <c r="L119" s="135">
        <v>0</v>
      </c>
      <c r="M119" s="136">
        <v>0</v>
      </c>
      <c r="N119" s="135" t="s">
        <v>25</v>
      </c>
      <c r="O119" s="136" t="s">
        <v>26</v>
      </c>
      <c r="P119" s="140"/>
      <c r="Q119" s="135" t="s">
        <v>26</v>
      </c>
      <c r="R119" s="140" t="s">
        <v>26</v>
      </c>
      <c r="S119" s="135">
        <v>0</v>
      </c>
      <c r="T119" s="136">
        <v>0</v>
      </c>
      <c r="U119" s="135">
        <v>0</v>
      </c>
      <c r="V119" s="136">
        <v>0</v>
      </c>
      <c r="W119" s="135" t="s">
        <v>26</v>
      </c>
      <c r="X119" s="136" t="s">
        <v>26</v>
      </c>
      <c r="Y119" s="120"/>
      <c r="Z119" s="135" t="s">
        <v>26</v>
      </c>
      <c r="AA119" s="136" t="s">
        <v>26</v>
      </c>
      <c r="AB119" s="135">
        <v>0</v>
      </c>
      <c r="AC119" s="136">
        <v>0</v>
      </c>
      <c r="AD119" s="135">
        <v>0</v>
      </c>
      <c r="AE119" s="136">
        <v>0</v>
      </c>
      <c r="AF119" s="135" t="s">
        <v>26</v>
      </c>
      <c r="AG119" s="136" t="s">
        <v>26</v>
      </c>
      <c r="AH119" s="120"/>
      <c r="AI119" s="135" t="s">
        <v>26</v>
      </c>
      <c r="AJ119" s="136" t="s">
        <v>26</v>
      </c>
      <c r="AK119" s="135">
        <v>0</v>
      </c>
      <c r="AL119" s="136">
        <v>0</v>
      </c>
      <c r="AM119" s="135">
        <v>0</v>
      </c>
      <c r="AN119" s="136">
        <v>0</v>
      </c>
      <c r="AO119" s="135" t="s">
        <v>26</v>
      </c>
      <c r="AP119" s="136" t="s">
        <v>26</v>
      </c>
      <c r="AQ119" s="137"/>
      <c r="AR119" s="135" t="s">
        <v>26</v>
      </c>
      <c r="AS119" s="136" t="s">
        <v>26</v>
      </c>
      <c r="AT119" s="135">
        <v>0</v>
      </c>
      <c r="AU119" s="140">
        <v>0</v>
      </c>
      <c r="AV119" s="135">
        <v>0</v>
      </c>
      <c r="AW119" s="136">
        <v>0</v>
      </c>
      <c r="AX119" s="135" t="s">
        <v>26</v>
      </c>
      <c r="AY119" s="136" t="s">
        <v>26</v>
      </c>
      <c r="AZ119" s="151"/>
    </row>
    <row r="120" spans="1:53" s="4" customFormat="1" ht="13.5" thickBot="1">
      <c r="A120" s="130"/>
      <c r="B120" s="130"/>
      <c r="C120" s="131"/>
      <c r="D120" s="145"/>
      <c r="E120" s="133"/>
      <c r="F120" s="134"/>
      <c r="G120" s="144"/>
      <c r="H120" s="135"/>
      <c r="I120" s="136"/>
      <c r="J120" s="135"/>
      <c r="K120" s="136"/>
      <c r="L120" s="135"/>
      <c r="M120" s="136"/>
      <c r="N120" s="135"/>
      <c r="O120" s="136"/>
      <c r="P120" s="140"/>
      <c r="Q120" s="135"/>
      <c r="R120" s="140"/>
      <c r="S120" s="135"/>
      <c r="T120" s="136"/>
      <c r="U120" s="135"/>
      <c r="V120" s="136"/>
      <c r="W120" s="135"/>
      <c r="X120" s="136"/>
      <c r="Y120" s="120"/>
      <c r="Z120" s="135"/>
      <c r="AA120" s="136"/>
      <c r="AB120" s="135"/>
      <c r="AC120" s="136"/>
      <c r="AD120" s="135"/>
      <c r="AE120" s="136"/>
      <c r="AF120" s="135"/>
      <c r="AG120" s="136"/>
      <c r="AH120" s="120"/>
      <c r="AI120" s="135"/>
      <c r="AJ120" s="136"/>
      <c r="AK120" s="135"/>
      <c r="AL120" s="136"/>
      <c r="AM120" s="135"/>
      <c r="AN120" s="136"/>
      <c r="AO120" s="135"/>
      <c r="AP120" s="136"/>
      <c r="AQ120" s="137"/>
      <c r="AR120" s="135"/>
      <c r="AS120" s="136"/>
      <c r="AT120" s="135"/>
      <c r="AU120" s="140"/>
      <c r="AV120" s="135"/>
      <c r="AW120" s="136"/>
      <c r="AX120" s="135"/>
      <c r="AY120" s="136"/>
      <c r="AZ120" s="151"/>
    </row>
    <row r="121" spans="1:53" s="226" customFormat="1" ht="13.5" thickTop="1">
      <c r="A121" s="201"/>
      <c r="B121" s="201"/>
      <c r="C121" s="202"/>
      <c r="D121" s="203"/>
      <c r="E121" s="204"/>
      <c r="F121" s="205"/>
      <c r="G121" s="227" t="s">
        <v>20</v>
      </c>
      <c r="H121" s="228">
        <f>+SUM(H10:H119)</f>
        <v>-151.89999999999998</v>
      </c>
      <c r="I121" s="229">
        <f>+SUM(I10:I119)</f>
        <v>-141.29999999999995</v>
      </c>
      <c r="J121" s="228">
        <f>+SUM(J116,J106,J105,J99,J100,J94,J92,J68,J47,J44,J33,J32,J31,J25,J18,J10,J12)</f>
        <v>-18</v>
      </c>
      <c r="K121" s="229">
        <f>+SUM(K10:K119)</f>
        <v>-36.999999999999986</v>
      </c>
      <c r="L121" s="228">
        <f>+SUM(L10:L119)</f>
        <v>-42.600000000000009</v>
      </c>
      <c r="M121" s="229">
        <f>+SUM(M10:M119)</f>
        <v>-25.5</v>
      </c>
      <c r="N121" s="228">
        <f>+SUM(N10:N119)</f>
        <v>-212.49999999999994</v>
      </c>
      <c r="O121" s="229">
        <f>+SUM(O10:O119)</f>
        <v>-203.79999999999993</v>
      </c>
      <c r="P121" s="230"/>
      <c r="Q121" s="228">
        <f t="shared" ref="Q121:X121" si="0">+SUM(Q10:Q119)</f>
        <v>-145.09999999999997</v>
      </c>
      <c r="R121" s="229">
        <f t="shared" si="0"/>
        <v>-142.79999999999995</v>
      </c>
      <c r="S121" s="228">
        <f t="shared" si="0"/>
        <v>-36.599999999999994</v>
      </c>
      <c r="T121" s="229">
        <f t="shared" si="0"/>
        <v>-37.599999999999994</v>
      </c>
      <c r="U121" s="228">
        <f t="shared" si="0"/>
        <v>-40.100000000000009</v>
      </c>
      <c r="V121" s="229">
        <f t="shared" si="0"/>
        <v>-26.599999999999994</v>
      </c>
      <c r="W121" s="228">
        <f t="shared" si="0"/>
        <v>-221.79999999999998</v>
      </c>
      <c r="X121" s="229">
        <f t="shared" si="0"/>
        <v>-206.99999999999997</v>
      </c>
      <c r="Y121" s="231"/>
      <c r="Z121" s="228">
        <f t="shared" ref="Z121:AG121" si="1">+SUM(Z10:Z119)</f>
        <v>-144.39999999999998</v>
      </c>
      <c r="AA121" s="229">
        <f t="shared" si="1"/>
        <v>-144.39999999999998</v>
      </c>
      <c r="AB121" s="228">
        <f t="shared" si="1"/>
        <v>-39.099999999999994</v>
      </c>
      <c r="AC121" s="229">
        <f t="shared" si="1"/>
        <v>-39.499999999999986</v>
      </c>
      <c r="AD121" s="228">
        <f t="shared" si="1"/>
        <v>-28.441768421473103</v>
      </c>
      <c r="AE121" s="229">
        <f t="shared" si="1"/>
        <v>-27.599999999999998</v>
      </c>
      <c r="AF121" s="228">
        <f t="shared" si="1"/>
        <v>-211.94176842147309</v>
      </c>
      <c r="AG121" s="229">
        <f t="shared" si="1"/>
        <v>-211.49999999999997</v>
      </c>
      <c r="AH121" s="231"/>
      <c r="AI121" s="228">
        <f t="shared" ref="AI121:AP121" si="2">+SUM(AI10:AI119)</f>
        <v>-145.69999999999996</v>
      </c>
      <c r="AJ121" s="229">
        <f t="shared" si="2"/>
        <v>-145.69999999999996</v>
      </c>
      <c r="AK121" s="228">
        <f t="shared" si="2"/>
        <v>-40.599999999999994</v>
      </c>
      <c r="AL121" s="229">
        <f t="shared" si="2"/>
        <v>-40.599999999999994</v>
      </c>
      <c r="AM121" s="228">
        <f t="shared" si="2"/>
        <v>-28.670884210736553</v>
      </c>
      <c r="AN121" s="229">
        <f t="shared" si="2"/>
        <v>-28.3</v>
      </c>
      <c r="AO121" s="228">
        <f t="shared" si="2"/>
        <v>-214.97088421073659</v>
      </c>
      <c r="AP121" s="229">
        <f t="shared" si="2"/>
        <v>-214.60000000000002</v>
      </c>
      <c r="AQ121" s="232"/>
      <c r="AR121" s="228">
        <f t="shared" ref="AR121:AY121" si="3">+SUM(AR10:AR119)</f>
        <v>-147.09999999999997</v>
      </c>
      <c r="AS121" s="229">
        <f t="shared" si="3"/>
        <v>-147.19999999999996</v>
      </c>
      <c r="AT121" s="228">
        <f t="shared" si="3"/>
        <v>-41.5</v>
      </c>
      <c r="AU121" s="229">
        <f t="shared" si="3"/>
        <v>-41.699999999999996</v>
      </c>
      <c r="AV121" s="228">
        <f t="shared" si="3"/>
        <v>-29.535442105368276</v>
      </c>
      <c r="AW121" s="229">
        <f t="shared" si="3"/>
        <v>-29.400000000000002</v>
      </c>
      <c r="AX121" s="228">
        <f t="shared" si="3"/>
        <v>-218.13544210536833</v>
      </c>
      <c r="AY121" s="229">
        <f t="shared" si="3"/>
        <v>-218.30000000000007</v>
      </c>
      <c r="AZ121" s="151"/>
      <c r="BA121" s="102"/>
    </row>
    <row r="122" spans="1:53" s="102" customFormat="1">
      <c r="A122" s="201"/>
      <c r="B122" s="201"/>
      <c r="C122" s="202"/>
      <c r="D122" s="203"/>
      <c r="E122" s="204"/>
      <c r="F122" s="205"/>
      <c r="G122" s="206"/>
      <c r="H122" s="207"/>
      <c r="I122" s="208"/>
      <c r="J122" s="207"/>
      <c r="K122" s="208"/>
      <c r="L122" s="207"/>
      <c r="M122" s="208"/>
      <c r="N122" s="207"/>
      <c r="O122" s="208"/>
      <c r="P122" s="209"/>
      <c r="Q122" s="207"/>
      <c r="R122" s="208"/>
      <c r="S122" s="207"/>
      <c r="T122" s="208"/>
      <c r="U122" s="207"/>
      <c r="V122" s="208"/>
      <c r="W122" s="207"/>
      <c r="X122" s="208"/>
      <c r="Y122" s="210"/>
      <c r="Z122" s="207"/>
      <c r="AA122" s="208"/>
      <c r="AB122" s="207"/>
      <c r="AC122" s="208"/>
      <c r="AD122" s="207"/>
      <c r="AE122" s="208"/>
      <c r="AF122" s="207"/>
      <c r="AG122" s="208"/>
      <c r="AH122" s="210"/>
      <c r="AI122" s="207"/>
      <c r="AJ122" s="208"/>
      <c r="AK122" s="207"/>
      <c r="AL122" s="208"/>
      <c r="AM122" s="207"/>
      <c r="AN122" s="208"/>
      <c r="AO122" s="207"/>
      <c r="AP122" s="208"/>
      <c r="AQ122" s="211"/>
      <c r="AR122" s="207"/>
      <c r="AS122" s="208"/>
      <c r="AT122" s="207"/>
      <c r="AU122" s="208"/>
      <c r="AV122" s="207"/>
      <c r="AW122" s="208"/>
      <c r="AX122" s="207"/>
      <c r="AY122" s="208"/>
      <c r="AZ122" s="151"/>
    </row>
    <row r="123" spans="1:53" s="102" customFormat="1">
      <c r="A123" s="201"/>
      <c r="B123" s="201"/>
      <c r="C123" s="202"/>
      <c r="D123" s="203"/>
      <c r="E123" s="204"/>
      <c r="F123" s="205"/>
      <c r="G123" s="206" t="s">
        <v>31</v>
      </c>
      <c r="H123" s="207">
        <v>0</v>
      </c>
      <c r="I123" s="208">
        <v>0</v>
      </c>
      <c r="J123" s="207">
        <v>0</v>
      </c>
      <c r="K123" s="208">
        <v>0</v>
      </c>
      <c r="L123" s="207">
        <v>0</v>
      </c>
      <c r="M123" s="208">
        <v>0</v>
      </c>
      <c r="N123" s="207">
        <v>0</v>
      </c>
      <c r="O123" s="208">
        <v>0</v>
      </c>
      <c r="P123" s="209"/>
      <c r="Q123" s="207">
        <v>0</v>
      </c>
      <c r="R123" s="208">
        <v>0</v>
      </c>
      <c r="S123" s="207">
        <v>0</v>
      </c>
      <c r="T123" s="208">
        <v>0</v>
      </c>
      <c r="U123" s="207">
        <v>0</v>
      </c>
      <c r="V123" s="208">
        <v>0</v>
      </c>
      <c r="W123" s="207">
        <v>0</v>
      </c>
      <c r="X123" s="208">
        <v>0</v>
      </c>
      <c r="Y123" s="210"/>
      <c r="Z123" s="207">
        <v>0</v>
      </c>
      <c r="AA123" s="208">
        <v>0</v>
      </c>
      <c r="AB123" s="207">
        <v>0</v>
      </c>
      <c r="AC123" s="208">
        <v>0</v>
      </c>
      <c r="AD123" s="207">
        <v>0</v>
      </c>
      <c r="AE123" s="208">
        <v>0</v>
      </c>
      <c r="AF123" s="207">
        <v>0</v>
      </c>
      <c r="AG123" s="208">
        <v>0</v>
      </c>
      <c r="AH123" s="210"/>
      <c r="AI123" s="207">
        <v>0</v>
      </c>
      <c r="AJ123" s="208">
        <v>0</v>
      </c>
      <c r="AK123" s="207">
        <v>0</v>
      </c>
      <c r="AL123" s="208">
        <v>0</v>
      </c>
      <c r="AM123" s="207">
        <v>0</v>
      </c>
      <c r="AN123" s="208">
        <v>0</v>
      </c>
      <c r="AO123" s="207">
        <v>0</v>
      </c>
      <c r="AP123" s="208">
        <v>0</v>
      </c>
      <c r="AQ123" s="211"/>
      <c r="AR123" s="207">
        <v>0</v>
      </c>
      <c r="AS123" s="208">
        <v>0</v>
      </c>
      <c r="AT123" s="207">
        <v>0</v>
      </c>
      <c r="AU123" s="208">
        <v>0</v>
      </c>
      <c r="AV123" s="207">
        <v>0</v>
      </c>
      <c r="AW123" s="208">
        <v>0</v>
      </c>
      <c r="AX123" s="207">
        <v>0</v>
      </c>
      <c r="AY123" s="208">
        <v>0</v>
      </c>
      <c r="AZ123" s="151"/>
    </row>
    <row r="124" spans="1:53" s="102" customFormat="1">
      <c r="A124" s="201"/>
      <c r="B124" s="201"/>
      <c r="C124" s="202"/>
      <c r="D124" s="203"/>
      <c r="E124" s="204"/>
      <c r="F124" s="204"/>
      <c r="G124" s="206"/>
      <c r="H124" s="207"/>
      <c r="I124" s="208"/>
      <c r="J124" s="207"/>
      <c r="K124" s="208"/>
      <c r="L124" s="207"/>
      <c r="M124" s="208"/>
      <c r="N124" s="207"/>
      <c r="O124" s="208"/>
      <c r="P124" s="209"/>
      <c r="Q124" s="207"/>
      <c r="R124" s="209"/>
      <c r="S124" s="207"/>
      <c r="T124" s="208"/>
      <c r="U124" s="207"/>
      <c r="V124" s="208"/>
      <c r="W124" s="207"/>
      <c r="X124" s="208"/>
      <c r="Y124" s="210"/>
      <c r="Z124" s="207"/>
      <c r="AA124" s="208"/>
      <c r="AB124" s="207"/>
      <c r="AC124" s="208"/>
      <c r="AD124" s="207"/>
      <c r="AE124" s="208"/>
      <c r="AF124" s="207"/>
      <c r="AG124" s="208"/>
      <c r="AH124" s="210"/>
      <c r="AI124" s="207"/>
      <c r="AJ124" s="208"/>
      <c r="AK124" s="207"/>
      <c r="AL124" s="208"/>
      <c r="AM124" s="207"/>
      <c r="AN124" s="208"/>
      <c r="AO124" s="207"/>
      <c r="AP124" s="208"/>
      <c r="AQ124" s="211"/>
      <c r="AR124" s="207"/>
      <c r="AS124" s="208"/>
      <c r="AT124" s="207"/>
      <c r="AU124" s="209"/>
      <c r="AV124" s="207"/>
      <c r="AW124" s="208"/>
      <c r="AX124" s="207"/>
      <c r="AY124" s="208"/>
      <c r="AZ124" s="151"/>
    </row>
    <row r="125" spans="1:53" s="150" customFormat="1">
      <c r="A125" s="201"/>
      <c r="B125" s="201"/>
      <c r="C125" s="202"/>
      <c r="D125" s="203"/>
      <c r="E125" s="204"/>
      <c r="F125" s="204"/>
      <c r="G125" s="220" t="s">
        <v>21</v>
      </c>
      <c r="H125" s="221">
        <f>+H121-H123</f>
        <v>-151.89999999999998</v>
      </c>
      <c r="I125" s="222">
        <f t="shared" ref="I125:O125" si="4">+I121-I123</f>
        <v>-141.29999999999995</v>
      </c>
      <c r="J125" s="221">
        <f t="shared" si="4"/>
        <v>-18</v>
      </c>
      <c r="K125" s="222">
        <f t="shared" si="4"/>
        <v>-36.999999999999986</v>
      </c>
      <c r="L125" s="221">
        <f t="shared" si="4"/>
        <v>-42.600000000000009</v>
      </c>
      <c r="M125" s="222">
        <f t="shared" si="4"/>
        <v>-25.5</v>
      </c>
      <c r="N125" s="221">
        <f t="shared" si="4"/>
        <v>-212.49999999999994</v>
      </c>
      <c r="O125" s="222">
        <f t="shared" si="4"/>
        <v>-203.79999999999993</v>
      </c>
      <c r="P125" s="223"/>
      <c r="Q125" s="221">
        <f>+Q121-Q123</f>
        <v>-145.09999999999997</v>
      </c>
      <c r="R125" s="222">
        <f t="shared" ref="R125:X125" si="5">+R121-R123</f>
        <v>-142.79999999999995</v>
      </c>
      <c r="S125" s="221">
        <f t="shared" si="5"/>
        <v>-36.599999999999994</v>
      </c>
      <c r="T125" s="222">
        <f t="shared" si="5"/>
        <v>-37.599999999999994</v>
      </c>
      <c r="U125" s="221">
        <f t="shared" si="5"/>
        <v>-40.100000000000009</v>
      </c>
      <c r="V125" s="222">
        <f t="shared" si="5"/>
        <v>-26.599999999999994</v>
      </c>
      <c r="W125" s="221">
        <f t="shared" si="5"/>
        <v>-221.79999999999998</v>
      </c>
      <c r="X125" s="222">
        <f t="shared" si="5"/>
        <v>-206.99999999999997</v>
      </c>
      <c r="Y125" s="224"/>
      <c r="Z125" s="221">
        <f>+Z121-Z123</f>
        <v>-144.39999999999998</v>
      </c>
      <c r="AA125" s="222">
        <f t="shared" ref="AA125:AG125" si="6">+AA121-AA123</f>
        <v>-144.39999999999998</v>
      </c>
      <c r="AB125" s="221">
        <f t="shared" si="6"/>
        <v>-39.099999999999994</v>
      </c>
      <c r="AC125" s="222">
        <f t="shared" si="6"/>
        <v>-39.499999999999986</v>
      </c>
      <c r="AD125" s="221">
        <f t="shared" si="6"/>
        <v>-28.441768421473103</v>
      </c>
      <c r="AE125" s="222">
        <f t="shared" si="6"/>
        <v>-27.599999999999998</v>
      </c>
      <c r="AF125" s="221">
        <f t="shared" si="6"/>
        <v>-211.94176842147309</v>
      </c>
      <c r="AG125" s="222">
        <f t="shared" si="6"/>
        <v>-211.49999999999997</v>
      </c>
      <c r="AH125" s="224"/>
      <c r="AI125" s="221">
        <f>+AI121-AI123</f>
        <v>-145.69999999999996</v>
      </c>
      <c r="AJ125" s="222">
        <f t="shared" ref="AJ125:AP125" si="7">+AJ121-AJ123</f>
        <v>-145.69999999999996</v>
      </c>
      <c r="AK125" s="221">
        <f t="shared" si="7"/>
        <v>-40.599999999999994</v>
      </c>
      <c r="AL125" s="222">
        <f t="shared" si="7"/>
        <v>-40.599999999999994</v>
      </c>
      <c r="AM125" s="221">
        <f t="shared" si="7"/>
        <v>-28.670884210736553</v>
      </c>
      <c r="AN125" s="222">
        <f t="shared" si="7"/>
        <v>-28.3</v>
      </c>
      <c r="AO125" s="221">
        <f t="shared" si="7"/>
        <v>-214.97088421073659</v>
      </c>
      <c r="AP125" s="222">
        <f t="shared" si="7"/>
        <v>-214.60000000000002</v>
      </c>
      <c r="AQ125" s="225"/>
      <c r="AR125" s="221">
        <f>+AR121-AR123</f>
        <v>-147.09999999999997</v>
      </c>
      <c r="AS125" s="222">
        <f t="shared" ref="AS125:AY125" si="8">+AS121-AS123</f>
        <v>-147.19999999999996</v>
      </c>
      <c r="AT125" s="221">
        <f t="shared" si="8"/>
        <v>-41.5</v>
      </c>
      <c r="AU125" s="222">
        <f t="shared" si="8"/>
        <v>-41.699999999999996</v>
      </c>
      <c r="AV125" s="221">
        <f t="shared" si="8"/>
        <v>-29.535442105368276</v>
      </c>
      <c r="AW125" s="222">
        <f t="shared" si="8"/>
        <v>-29.400000000000002</v>
      </c>
      <c r="AX125" s="221">
        <f t="shared" si="8"/>
        <v>-218.13544210536833</v>
      </c>
      <c r="AY125" s="222">
        <f t="shared" si="8"/>
        <v>-218.30000000000007</v>
      </c>
      <c r="AZ125" s="151"/>
    </row>
    <row r="126" spans="1:53" s="4" customFormat="1">
      <c r="A126" s="130"/>
      <c r="B126" s="130"/>
      <c r="C126" s="131"/>
      <c r="D126" s="132"/>
      <c r="E126" s="133"/>
      <c r="F126" s="134"/>
      <c r="G126" s="144"/>
      <c r="H126" s="135"/>
      <c r="I126" s="136"/>
      <c r="J126" s="135"/>
      <c r="K126" s="136"/>
      <c r="L126" s="135"/>
      <c r="M126" s="136"/>
      <c r="N126" s="135"/>
      <c r="O126" s="136"/>
      <c r="P126" s="140"/>
      <c r="Q126" s="135"/>
      <c r="R126" s="140"/>
      <c r="S126" s="135"/>
      <c r="T126" s="136"/>
      <c r="U126" s="135"/>
      <c r="V126" s="136"/>
      <c r="W126" s="135"/>
      <c r="X126" s="136"/>
      <c r="Y126" s="120"/>
      <c r="Z126" s="135"/>
      <c r="AA126" s="136"/>
      <c r="AB126" s="135"/>
      <c r="AC126" s="136"/>
      <c r="AD126" s="135"/>
      <c r="AE126" s="136"/>
      <c r="AF126" s="135"/>
      <c r="AG126" s="136"/>
      <c r="AH126" s="120"/>
      <c r="AI126" s="135"/>
      <c r="AJ126" s="136"/>
      <c r="AK126" s="135"/>
      <c r="AL126" s="136"/>
      <c r="AM126" s="135"/>
      <c r="AN126" s="136"/>
      <c r="AO126" s="135"/>
      <c r="AP126" s="136"/>
      <c r="AQ126" s="137"/>
      <c r="AR126" s="135"/>
      <c r="AS126" s="136"/>
      <c r="AT126" s="135"/>
      <c r="AU126" s="140"/>
      <c r="AV126" s="135"/>
      <c r="AW126" s="136"/>
      <c r="AX126" s="135"/>
      <c r="AY126" s="136"/>
      <c r="AZ126" s="151"/>
    </row>
    <row r="127" spans="1:53" s="102" customFormat="1">
      <c r="A127" s="130"/>
      <c r="B127" s="130"/>
      <c r="C127" s="131"/>
      <c r="D127" s="141"/>
      <c r="E127" s="133"/>
      <c r="F127" s="264" t="s">
        <v>218</v>
      </c>
      <c r="G127" s="144"/>
      <c r="H127" s="135"/>
      <c r="I127" s="136"/>
      <c r="J127" s="135"/>
      <c r="K127" s="136"/>
      <c r="L127" s="135"/>
      <c r="M127" s="136"/>
      <c r="N127" s="135"/>
      <c r="O127" s="136"/>
      <c r="P127" s="140"/>
      <c r="Q127" s="135"/>
      <c r="R127" s="140"/>
      <c r="S127" s="135"/>
      <c r="T127" s="136"/>
      <c r="U127" s="135"/>
      <c r="V127" s="136"/>
      <c r="W127" s="135"/>
      <c r="X127" s="136"/>
      <c r="Y127" s="120"/>
      <c r="Z127" s="135"/>
      <c r="AA127" s="136"/>
      <c r="AB127" s="135"/>
      <c r="AC127" s="136"/>
      <c r="AD127" s="135"/>
      <c r="AE127" s="136"/>
      <c r="AF127" s="135"/>
      <c r="AG127" s="136"/>
      <c r="AH127" s="120"/>
      <c r="AI127" s="135"/>
      <c r="AJ127" s="136"/>
      <c r="AK127" s="135"/>
      <c r="AL127" s="136"/>
      <c r="AM127" s="135"/>
      <c r="AN127" s="136"/>
      <c r="AO127" s="135"/>
      <c r="AP127" s="136"/>
      <c r="AQ127" s="137"/>
      <c r="AR127" s="135"/>
      <c r="AS127" s="136"/>
      <c r="AT127" s="135"/>
      <c r="AU127" s="140"/>
      <c r="AV127" s="135"/>
      <c r="AW127" s="136"/>
      <c r="AX127" s="135"/>
      <c r="AY127" s="136"/>
      <c r="AZ127" s="151"/>
    </row>
    <row r="128" spans="1:53" s="102" customFormat="1">
      <c r="A128" s="125"/>
      <c r="B128" s="76"/>
      <c r="C128" s="77"/>
      <c r="D128" s="77"/>
      <c r="E128" s="96"/>
      <c r="F128" s="75"/>
      <c r="G128" s="77"/>
      <c r="H128" s="248" t="s">
        <v>217</v>
      </c>
      <c r="I128" s="244"/>
      <c r="J128" s="244"/>
      <c r="K128" s="244"/>
      <c r="L128" s="244"/>
      <c r="M128" s="244"/>
      <c r="N128" s="244"/>
      <c r="O128" s="245"/>
      <c r="P128" s="140"/>
      <c r="Q128" s="135"/>
      <c r="R128" s="140"/>
      <c r="S128" s="135"/>
      <c r="T128" s="136"/>
      <c r="U128" s="135"/>
      <c r="V128" s="136"/>
      <c r="W128" s="135"/>
      <c r="X128" s="136"/>
      <c r="Y128" s="120"/>
      <c r="Z128" s="135"/>
      <c r="AA128" s="136"/>
      <c r="AB128" s="135"/>
      <c r="AC128" s="136"/>
      <c r="AD128" s="135"/>
      <c r="AE128" s="136"/>
      <c r="AF128" s="135"/>
      <c r="AG128" s="136"/>
      <c r="AH128" s="120"/>
      <c r="AI128" s="135"/>
      <c r="AJ128" s="136"/>
      <c r="AK128" s="135"/>
      <c r="AL128" s="136"/>
      <c r="AM128" s="135"/>
      <c r="AN128" s="136"/>
      <c r="AO128" s="135"/>
      <c r="AP128" s="136"/>
      <c r="AQ128" s="137"/>
      <c r="AR128" s="135"/>
      <c r="AS128" s="136"/>
      <c r="AT128" s="135"/>
      <c r="AU128" s="140"/>
      <c r="AV128" s="135"/>
      <c r="AW128" s="136"/>
      <c r="AX128" s="135"/>
      <c r="AY128" s="136"/>
      <c r="AZ128" s="151"/>
    </row>
    <row r="129" spans="1:52" s="102" customFormat="1">
      <c r="A129" s="48" t="s">
        <v>12</v>
      </c>
      <c r="B129" s="109" t="s">
        <v>10</v>
      </c>
      <c r="C129" s="74"/>
      <c r="D129" s="74"/>
      <c r="E129" s="97"/>
      <c r="F129" s="74"/>
      <c r="G129" s="74"/>
      <c r="H129" s="246" t="s">
        <v>3</v>
      </c>
      <c r="I129" s="247"/>
      <c r="J129" s="246" t="s">
        <v>4</v>
      </c>
      <c r="K129" s="247"/>
      <c r="L129" s="246" t="s">
        <v>15</v>
      </c>
      <c r="M129" s="247"/>
      <c r="N129" s="246" t="s">
        <v>5</v>
      </c>
      <c r="O129" s="247"/>
      <c r="P129" s="140"/>
      <c r="Q129" s="135"/>
      <c r="R129" s="140"/>
      <c r="S129" s="135"/>
      <c r="T129" s="136"/>
      <c r="U129" s="135"/>
      <c r="V129" s="136"/>
      <c r="W129" s="135"/>
      <c r="X129" s="136"/>
      <c r="Y129" s="120"/>
      <c r="Z129" s="135"/>
      <c r="AA129" s="136"/>
      <c r="AB129" s="135"/>
      <c r="AC129" s="136"/>
      <c r="AD129" s="135"/>
      <c r="AE129" s="136"/>
      <c r="AF129" s="135"/>
      <c r="AG129" s="136"/>
      <c r="AH129" s="120"/>
      <c r="AI129" s="135"/>
      <c r="AJ129" s="136"/>
      <c r="AK129" s="135"/>
      <c r="AL129" s="136"/>
      <c r="AM129" s="135"/>
      <c r="AN129" s="136"/>
      <c r="AO129" s="135"/>
      <c r="AP129" s="136"/>
      <c r="AQ129" s="137"/>
      <c r="AR129" s="135"/>
      <c r="AS129" s="136"/>
      <c r="AT129" s="135"/>
      <c r="AU129" s="140"/>
      <c r="AV129" s="135"/>
      <c r="AW129" s="136"/>
      <c r="AX129" s="135"/>
      <c r="AY129" s="136"/>
      <c r="AZ129" s="151"/>
    </row>
    <row r="130" spans="1:52" s="102" customFormat="1">
      <c r="A130" s="126" t="s">
        <v>13</v>
      </c>
      <c r="B130" s="85" t="s">
        <v>11</v>
      </c>
      <c r="C130" s="86" t="s">
        <v>0</v>
      </c>
      <c r="D130" s="86" t="s">
        <v>6</v>
      </c>
      <c r="E130" s="86" t="s">
        <v>14</v>
      </c>
      <c r="F130" s="86" t="s">
        <v>1</v>
      </c>
      <c r="G130" s="86" t="s">
        <v>7</v>
      </c>
      <c r="H130" s="111" t="s">
        <v>2</v>
      </c>
      <c r="I130" s="111" t="s">
        <v>8</v>
      </c>
      <c r="J130" s="111" t="s">
        <v>2</v>
      </c>
      <c r="K130" s="111" t="s">
        <v>8</v>
      </c>
      <c r="L130" s="111" t="s">
        <v>2</v>
      </c>
      <c r="M130" s="111" t="s">
        <v>8</v>
      </c>
      <c r="N130" s="111" t="s">
        <v>2</v>
      </c>
      <c r="O130" s="111" t="s">
        <v>8</v>
      </c>
      <c r="P130" s="140"/>
      <c r="Q130" s="135"/>
      <c r="R130" s="140"/>
      <c r="S130" s="135"/>
      <c r="T130" s="136"/>
      <c r="U130" s="135"/>
      <c r="V130" s="136"/>
      <c r="W130" s="135"/>
      <c r="X130" s="136"/>
      <c r="Y130" s="120"/>
      <c r="Z130" s="135"/>
      <c r="AA130" s="136"/>
      <c r="AB130" s="135"/>
      <c r="AC130" s="136"/>
      <c r="AD130" s="135"/>
      <c r="AE130" s="136"/>
      <c r="AF130" s="135"/>
      <c r="AG130" s="136"/>
      <c r="AH130" s="120"/>
      <c r="AI130" s="135"/>
      <c r="AJ130" s="136"/>
      <c r="AK130" s="135"/>
      <c r="AL130" s="136"/>
      <c r="AM130" s="135"/>
      <c r="AN130" s="136"/>
      <c r="AO130" s="135"/>
      <c r="AP130" s="136"/>
      <c r="AQ130" s="137"/>
      <c r="AR130" s="135"/>
      <c r="AS130" s="136"/>
      <c r="AT130" s="135"/>
      <c r="AU130" s="140"/>
      <c r="AV130" s="135"/>
      <c r="AW130" s="136"/>
      <c r="AX130" s="135"/>
      <c r="AY130" s="136"/>
      <c r="AZ130" s="151"/>
    </row>
    <row r="131" spans="1:52" s="102" customFormat="1">
      <c r="A131" s="256" t="s">
        <v>130</v>
      </c>
      <c r="B131" s="256">
        <v>750</v>
      </c>
      <c r="C131" s="257">
        <v>43223</v>
      </c>
      <c r="D131" s="258">
        <v>7093</v>
      </c>
      <c r="E131" s="259" t="s">
        <v>91</v>
      </c>
      <c r="F131" s="260" t="s">
        <v>203</v>
      </c>
      <c r="G131" s="261" t="s">
        <v>91</v>
      </c>
      <c r="H131" s="262" t="s">
        <v>25</v>
      </c>
      <c r="I131" s="263" t="s">
        <v>26</v>
      </c>
      <c r="J131" s="262">
        <v>0</v>
      </c>
      <c r="K131" s="263">
        <v>0</v>
      </c>
      <c r="L131" s="262">
        <v>0</v>
      </c>
      <c r="M131" s="263">
        <v>0</v>
      </c>
      <c r="N131" s="262" t="s">
        <v>25</v>
      </c>
      <c r="O131" s="263" t="s">
        <v>26</v>
      </c>
      <c r="P131" s="140"/>
      <c r="Q131" s="135"/>
      <c r="R131" s="140"/>
      <c r="S131" s="135"/>
      <c r="T131" s="136"/>
      <c r="U131" s="135"/>
      <c r="V131" s="136"/>
      <c r="W131" s="135"/>
      <c r="X131" s="136"/>
      <c r="Y131" s="120"/>
      <c r="Z131" s="135"/>
      <c r="AA131" s="136"/>
      <c r="AB131" s="135"/>
      <c r="AC131" s="136"/>
      <c r="AD131" s="135"/>
      <c r="AE131" s="136"/>
      <c r="AF131" s="135"/>
      <c r="AG131" s="136"/>
      <c r="AH131" s="120"/>
      <c r="AI131" s="135"/>
      <c r="AJ131" s="136"/>
      <c r="AK131" s="135"/>
      <c r="AL131" s="136"/>
      <c r="AM131" s="135"/>
      <c r="AN131" s="136"/>
      <c r="AO131" s="135"/>
      <c r="AP131" s="136"/>
      <c r="AQ131" s="137"/>
      <c r="AR131" s="135"/>
      <c r="AS131" s="136"/>
      <c r="AT131" s="135"/>
      <c r="AU131" s="140"/>
      <c r="AV131" s="135"/>
      <c r="AW131" s="136"/>
      <c r="AX131" s="135"/>
      <c r="AY131" s="136"/>
      <c r="AZ131" s="151"/>
    </row>
    <row r="132" spans="1:52" s="102" customFormat="1">
      <c r="A132" s="130"/>
      <c r="B132" s="130"/>
      <c r="C132" s="131"/>
      <c r="D132" s="141"/>
      <c r="E132" s="133"/>
      <c r="F132" s="134"/>
      <c r="G132" s="144"/>
      <c r="H132" s="135"/>
      <c r="I132" s="136"/>
      <c r="J132" s="135"/>
      <c r="K132" s="136"/>
      <c r="L132" s="135"/>
      <c r="M132" s="136"/>
      <c r="N132" s="135"/>
      <c r="O132" s="136"/>
      <c r="P132" s="140"/>
      <c r="Q132" s="135"/>
      <c r="R132" s="140"/>
      <c r="S132" s="135"/>
      <c r="T132" s="136"/>
      <c r="U132" s="135"/>
      <c r="V132" s="136"/>
      <c r="W132" s="135"/>
      <c r="X132" s="136"/>
      <c r="Y132" s="120"/>
      <c r="Z132" s="135"/>
      <c r="AA132" s="136"/>
      <c r="AB132" s="135"/>
      <c r="AC132" s="136"/>
      <c r="AD132" s="135"/>
      <c r="AE132" s="136"/>
      <c r="AF132" s="135"/>
      <c r="AG132" s="136"/>
      <c r="AH132" s="120"/>
      <c r="AI132" s="135"/>
      <c r="AJ132" s="136"/>
      <c r="AK132" s="135"/>
      <c r="AL132" s="136"/>
      <c r="AM132" s="135"/>
      <c r="AN132" s="136"/>
      <c r="AO132" s="135"/>
      <c r="AP132" s="136"/>
      <c r="AQ132" s="137"/>
      <c r="AR132" s="135"/>
      <c r="AS132" s="136"/>
      <c r="AT132" s="135"/>
      <c r="AU132" s="140"/>
      <c r="AV132" s="135"/>
      <c r="AW132" s="136"/>
      <c r="AX132" s="135"/>
      <c r="AY132" s="136"/>
      <c r="AZ132" s="151"/>
    </row>
    <row r="133" spans="1:52" s="102" customFormat="1">
      <c r="A133" s="130"/>
      <c r="B133" s="130"/>
      <c r="C133" s="131"/>
      <c r="D133" s="141"/>
      <c r="E133" s="133"/>
      <c r="F133" s="134"/>
      <c r="G133" s="144" t="s">
        <v>20</v>
      </c>
      <c r="H133" s="135">
        <f>+SUM(H131)</f>
        <v>0</v>
      </c>
      <c r="I133" s="135">
        <f t="shared" ref="I133:O133" si="9">+SUM(I131)</f>
        <v>0</v>
      </c>
      <c r="J133" s="135">
        <f t="shared" si="9"/>
        <v>0</v>
      </c>
      <c r="K133" s="135">
        <f t="shared" si="9"/>
        <v>0</v>
      </c>
      <c r="L133" s="135">
        <f t="shared" si="9"/>
        <v>0</v>
      </c>
      <c r="M133" s="135">
        <f t="shared" si="9"/>
        <v>0</v>
      </c>
      <c r="N133" s="135">
        <f t="shared" si="9"/>
        <v>0</v>
      </c>
      <c r="O133" s="135">
        <f t="shared" si="9"/>
        <v>0</v>
      </c>
      <c r="P133" s="140"/>
      <c r="Q133" s="135"/>
      <c r="R133" s="140"/>
      <c r="S133" s="135"/>
      <c r="T133" s="136"/>
      <c r="U133" s="135"/>
      <c r="V133" s="136"/>
      <c r="W133" s="135"/>
      <c r="X133" s="136"/>
      <c r="Y133" s="120"/>
      <c r="Z133" s="135"/>
      <c r="AA133" s="136"/>
      <c r="AB133" s="135"/>
      <c r="AC133" s="136"/>
      <c r="AD133" s="135"/>
      <c r="AE133" s="136"/>
      <c r="AF133" s="135"/>
      <c r="AG133" s="136"/>
      <c r="AH133" s="120"/>
      <c r="AI133" s="135"/>
      <c r="AJ133" s="136"/>
      <c r="AK133" s="135"/>
      <c r="AL133" s="136"/>
      <c r="AM133" s="135"/>
      <c r="AN133" s="136"/>
      <c r="AO133" s="135"/>
      <c r="AP133" s="136"/>
      <c r="AQ133" s="137"/>
      <c r="AR133" s="135"/>
      <c r="AS133" s="136"/>
      <c r="AT133" s="135"/>
      <c r="AU133" s="140"/>
      <c r="AV133" s="135"/>
      <c r="AW133" s="136"/>
      <c r="AX133" s="135"/>
      <c r="AY133" s="136"/>
      <c r="AZ133" s="151"/>
    </row>
    <row r="134" spans="1:52" s="102" customFormat="1">
      <c r="A134" s="130"/>
      <c r="B134" s="130"/>
      <c r="C134" s="131"/>
      <c r="D134" s="132"/>
      <c r="E134" s="133"/>
      <c r="F134" s="134"/>
      <c r="G134" s="144"/>
      <c r="H134" s="135"/>
      <c r="I134" s="136"/>
      <c r="J134" s="135"/>
      <c r="K134" s="136"/>
      <c r="L134" s="135"/>
      <c r="M134" s="136"/>
      <c r="N134" s="135"/>
      <c r="O134" s="136"/>
      <c r="P134" s="140"/>
      <c r="Q134" s="135"/>
      <c r="R134" s="140"/>
      <c r="S134" s="135"/>
      <c r="T134" s="136"/>
      <c r="U134" s="135"/>
      <c r="V134" s="136"/>
      <c r="W134" s="135"/>
      <c r="X134" s="136"/>
      <c r="Y134" s="120"/>
      <c r="Z134" s="135"/>
      <c r="AA134" s="136"/>
      <c r="AB134" s="135"/>
      <c r="AC134" s="136"/>
      <c r="AD134" s="135"/>
      <c r="AE134" s="136"/>
      <c r="AF134" s="135"/>
      <c r="AG134" s="136"/>
      <c r="AH134" s="120"/>
      <c r="AI134" s="135"/>
      <c r="AJ134" s="136"/>
      <c r="AK134" s="135"/>
      <c r="AL134" s="136"/>
      <c r="AM134" s="135"/>
      <c r="AN134" s="136"/>
      <c r="AO134" s="135"/>
      <c r="AP134" s="136"/>
      <c r="AQ134" s="137"/>
      <c r="AR134" s="135"/>
      <c r="AS134" s="136"/>
      <c r="AT134" s="135"/>
      <c r="AU134" s="140"/>
      <c r="AV134" s="135"/>
      <c r="AW134" s="136"/>
      <c r="AX134" s="135"/>
      <c r="AY134" s="136"/>
      <c r="AZ134" s="151"/>
    </row>
    <row r="135" spans="1:52" s="102" customFormat="1">
      <c r="A135" s="130"/>
      <c r="B135" s="130"/>
      <c r="C135" s="131"/>
      <c r="D135" s="132"/>
      <c r="E135" s="133"/>
      <c r="F135" s="134"/>
      <c r="G135" s="144"/>
      <c r="H135" s="135"/>
      <c r="I135" s="136"/>
      <c r="J135" s="135"/>
      <c r="K135" s="136"/>
      <c r="L135" s="135"/>
      <c r="M135" s="136"/>
      <c r="N135" s="135"/>
      <c r="O135" s="136"/>
      <c r="P135" s="140"/>
      <c r="Q135" s="135"/>
      <c r="R135" s="140"/>
      <c r="S135" s="135"/>
      <c r="T135" s="136"/>
      <c r="U135" s="135"/>
      <c r="V135" s="136"/>
      <c r="W135" s="135"/>
      <c r="X135" s="136"/>
      <c r="Y135" s="120"/>
      <c r="Z135" s="135"/>
      <c r="AA135" s="136"/>
      <c r="AB135" s="135"/>
      <c r="AC135" s="136"/>
      <c r="AD135" s="135"/>
      <c r="AE135" s="136"/>
      <c r="AF135" s="135"/>
      <c r="AG135" s="136"/>
      <c r="AH135" s="120"/>
      <c r="AI135" s="135"/>
      <c r="AJ135" s="136"/>
      <c r="AK135" s="135"/>
      <c r="AL135" s="136"/>
      <c r="AM135" s="135"/>
      <c r="AN135" s="136"/>
      <c r="AO135" s="135"/>
      <c r="AP135" s="136"/>
      <c r="AQ135" s="137"/>
      <c r="AR135" s="135"/>
      <c r="AS135" s="136"/>
      <c r="AT135" s="135"/>
      <c r="AU135" s="140"/>
      <c r="AV135" s="135"/>
      <c r="AW135" s="136"/>
      <c r="AX135" s="135"/>
      <c r="AY135" s="136"/>
      <c r="AZ135" s="151"/>
    </row>
    <row r="136" spans="1:52" s="102" customFormat="1">
      <c r="A136" s="130"/>
      <c r="B136" s="130"/>
      <c r="C136" s="131"/>
      <c r="D136" s="132"/>
      <c r="E136" s="141" t="s">
        <v>198</v>
      </c>
      <c r="F136" s="134"/>
      <c r="G136" s="144"/>
      <c r="H136" s="135"/>
      <c r="I136" s="136"/>
      <c r="J136" s="135"/>
      <c r="K136" s="136"/>
      <c r="L136" s="135"/>
      <c r="M136" s="136"/>
      <c r="N136" s="135"/>
      <c r="O136" s="136"/>
      <c r="P136" s="140"/>
      <c r="Q136" s="135"/>
      <c r="R136" s="140"/>
      <c r="S136" s="135"/>
      <c r="T136" s="136"/>
      <c r="U136" s="135"/>
      <c r="V136" s="136"/>
      <c r="W136" s="135"/>
      <c r="X136" s="136"/>
      <c r="Y136" s="120"/>
      <c r="Z136" s="135"/>
      <c r="AA136" s="136"/>
      <c r="AB136" s="135"/>
      <c r="AC136" s="136"/>
      <c r="AD136" s="135"/>
      <c r="AE136" s="136"/>
      <c r="AF136" s="135"/>
      <c r="AG136" s="136"/>
      <c r="AH136" s="120"/>
      <c r="AI136" s="135"/>
      <c r="AJ136" s="136"/>
      <c r="AK136" s="135"/>
      <c r="AL136" s="136"/>
      <c r="AM136" s="135"/>
      <c r="AN136" s="136"/>
      <c r="AO136" s="135"/>
      <c r="AP136" s="136"/>
      <c r="AQ136" s="137"/>
      <c r="AR136" s="135"/>
      <c r="AS136" s="136"/>
      <c r="AT136" s="135"/>
      <c r="AU136" s="140"/>
      <c r="AV136" s="135"/>
      <c r="AW136" s="136"/>
      <c r="AX136" s="135"/>
      <c r="AY136" s="136"/>
      <c r="AZ136" s="151"/>
    </row>
    <row r="137" spans="1:52" s="102" customFormat="1">
      <c r="A137" s="130"/>
      <c r="B137" s="130"/>
      <c r="C137" s="131"/>
      <c r="D137" s="132"/>
      <c r="E137" s="141" t="s">
        <v>200</v>
      </c>
      <c r="F137" s="134"/>
      <c r="G137" s="144"/>
      <c r="H137" s="135"/>
      <c r="I137" s="136"/>
      <c r="J137" s="135"/>
      <c r="K137" s="136"/>
      <c r="L137" s="135"/>
      <c r="M137" s="136"/>
      <c r="N137" s="135"/>
      <c r="O137" s="136"/>
      <c r="P137" s="140"/>
      <c r="Q137" s="135"/>
      <c r="R137" s="140"/>
      <c r="S137" s="135"/>
      <c r="T137" s="136"/>
      <c r="U137" s="135"/>
      <c r="V137" s="136"/>
      <c r="W137" s="135"/>
      <c r="X137" s="136"/>
      <c r="Y137" s="120"/>
      <c r="Z137" s="135"/>
      <c r="AA137" s="136"/>
      <c r="AB137" s="135"/>
      <c r="AC137" s="136"/>
      <c r="AD137" s="135"/>
      <c r="AE137" s="136"/>
      <c r="AF137" s="135"/>
      <c r="AG137" s="136"/>
      <c r="AH137" s="120"/>
      <c r="AI137" s="135"/>
      <c r="AJ137" s="136"/>
      <c r="AK137" s="135"/>
      <c r="AL137" s="136"/>
      <c r="AM137" s="135"/>
      <c r="AN137" s="136"/>
      <c r="AO137" s="135"/>
      <c r="AP137" s="136"/>
      <c r="AQ137" s="137"/>
      <c r="AR137" s="135"/>
      <c r="AS137" s="136"/>
      <c r="AT137" s="135"/>
      <c r="AU137" s="140"/>
      <c r="AV137" s="135"/>
      <c r="AW137" s="136"/>
      <c r="AX137" s="135"/>
      <c r="AY137" s="136"/>
      <c r="AZ137" s="151"/>
    </row>
    <row r="138" spans="1:52" s="102" customFormat="1">
      <c r="A138" s="130"/>
      <c r="B138" s="130"/>
      <c r="C138" s="131"/>
      <c r="D138" s="132"/>
      <c r="E138" s="141" t="s">
        <v>202</v>
      </c>
      <c r="F138" s="134"/>
      <c r="G138" s="144"/>
      <c r="H138" s="135"/>
      <c r="I138" s="136"/>
      <c r="J138" s="135"/>
      <c r="K138" s="136"/>
      <c r="L138" s="135"/>
      <c r="M138" s="136"/>
      <c r="N138" s="135"/>
      <c r="O138" s="136"/>
      <c r="P138" s="140"/>
      <c r="Q138" s="135"/>
      <c r="R138" s="140"/>
      <c r="S138" s="135"/>
      <c r="T138" s="136"/>
      <c r="U138" s="135"/>
      <c r="V138" s="136"/>
      <c r="W138" s="135"/>
      <c r="X138" s="136"/>
      <c r="Y138" s="120"/>
      <c r="Z138" s="135"/>
      <c r="AA138" s="136"/>
      <c r="AB138" s="135"/>
      <c r="AC138" s="136"/>
      <c r="AD138" s="135"/>
      <c r="AE138" s="136"/>
      <c r="AF138" s="135"/>
      <c r="AG138" s="136"/>
      <c r="AH138" s="120"/>
      <c r="AI138" s="135"/>
      <c r="AJ138" s="136"/>
      <c r="AK138" s="135"/>
      <c r="AL138" s="136"/>
      <c r="AM138" s="135"/>
      <c r="AN138" s="136"/>
      <c r="AO138" s="135"/>
      <c r="AP138" s="136"/>
      <c r="AQ138" s="137"/>
      <c r="AR138" s="135"/>
      <c r="AS138" s="136"/>
      <c r="AT138" s="135"/>
      <c r="AU138" s="140"/>
      <c r="AV138" s="135"/>
      <c r="AW138" s="136"/>
      <c r="AX138" s="135"/>
      <c r="AY138" s="136"/>
      <c r="AZ138" s="151"/>
    </row>
    <row r="139" spans="1:52" s="102" customFormat="1">
      <c r="A139" s="130"/>
      <c r="B139" s="130"/>
      <c r="C139" s="131"/>
      <c r="D139" s="132"/>
      <c r="E139" s="141" t="s">
        <v>204</v>
      </c>
      <c r="F139" s="134"/>
      <c r="G139" s="144"/>
      <c r="H139" s="135"/>
      <c r="I139" s="136"/>
      <c r="J139" s="135"/>
      <c r="K139" s="136"/>
      <c r="L139" s="135"/>
      <c r="M139" s="136"/>
      <c r="N139" s="135"/>
      <c r="O139" s="136"/>
      <c r="P139" s="140"/>
      <c r="Q139" s="135"/>
      <c r="R139" s="140"/>
      <c r="S139" s="135"/>
      <c r="T139" s="136"/>
      <c r="U139" s="135"/>
      <c r="V139" s="136"/>
      <c r="W139" s="135"/>
      <c r="X139" s="136"/>
      <c r="Y139" s="120"/>
      <c r="Z139" s="135"/>
      <c r="AA139" s="136"/>
      <c r="AB139" s="135"/>
      <c r="AC139" s="136"/>
      <c r="AD139" s="135"/>
      <c r="AE139" s="136"/>
      <c r="AF139" s="135"/>
      <c r="AG139" s="136"/>
      <c r="AH139" s="120"/>
      <c r="AI139" s="135"/>
      <c r="AJ139" s="136"/>
      <c r="AK139" s="135"/>
      <c r="AL139" s="136"/>
      <c r="AM139" s="135"/>
      <c r="AN139" s="136"/>
      <c r="AO139" s="135"/>
      <c r="AP139" s="136"/>
      <c r="AQ139" s="137"/>
      <c r="AR139" s="135"/>
      <c r="AS139" s="136"/>
      <c r="AT139" s="135"/>
      <c r="AU139" s="140"/>
      <c r="AV139" s="135"/>
      <c r="AW139" s="136"/>
      <c r="AX139" s="135"/>
      <c r="AY139" s="136"/>
      <c r="AZ139" s="151"/>
    </row>
    <row r="140" spans="1:52" s="102" customFormat="1">
      <c r="A140" s="130"/>
      <c r="B140" s="130"/>
      <c r="C140" s="131"/>
      <c r="D140" s="132"/>
      <c r="E140" s="234" t="s">
        <v>208</v>
      </c>
      <c r="F140" s="134"/>
      <c r="G140" s="144"/>
      <c r="H140" s="135"/>
      <c r="I140" s="136"/>
      <c r="J140" s="135"/>
      <c r="K140" s="136"/>
      <c r="L140" s="135"/>
      <c r="M140" s="136"/>
      <c r="N140" s="135"/>
      <c r="O140" s="136"/>
      <c r="P140" s="140"/>
      <c r="Q140" s="135"/>
      <c r="R140" s="140"/>
      <c r="S140" s="135"/>
      <c r="T140" s="136"/>
      <c r="U140" s="135"/>
      <c r="V140" s="136"/>
      <c r="W140" s="135"/>
      <c r="X140" s="136"/>
      <c r="Y140" s="120"/>
      <c r="Z140" s="135"/>
      <c r="AA140" s="136"/>
      <c r="AB140" s="135"/>
      <c r="AC140" s="136"/>
      <c r="AD140" s="135"/>
      <c r="AE140" s="136"/>
      <c r="AF140" s="135"/>
      <c r="AG140" s="136"/>
      <c r="AH140" s="120"/>
      <c r="AI140" s="135"/>
      <c r="AJ140" s="136"/>
      <c r="AK140" s="135"/>
      <c r="AL140" s="136"/>
      <c r="AM140" s="135"/>
      <c r="AN140" s="136"/>
      <c r="AO140" s="135"/>
      <c r="AP140" s="136"/>
      <c r="AQ140" s="137"/>
      <c r="AR140" s="135"/>
      <c r="AS140" s="136"/>
      <c r="AT140" s="135"/>
      <c r="AU140" s="140"/>
      <c r="AV140" s="135"/>
      <c r="AW140" s="136"/>
      <c r="AX140" s="135"/>
      <c r="AY140" s="136"/>
      <c r="AZ140" s="151"/>
    </row>
    <row r="141" spans="1:52" s="102" customFormat="1">
      <c r="A141" s="130"/>
      <c r="B141" s="130"/>
      <c r="C141" s="131"/>
      <c r="D141" s="132"/>
      <c r="E141" s="235" t="s">
        <v>209</v>
      </c>
      <c r="F141" s="134"/>
      <c r="G141" s="144"/>
      <c r="H141" s="135"/>
      <c r="I141" s="136"/>
      <c r="J141" s="135"/>
      <c r="K141" s="136"/>
      <c r="L141" s="135"/>
      <c r="M141" s="136"/>
      <c r="N141" s="135"/>
      <c r="O141" s="136"/>
      <c r="P141" s="140"/>
      <c r="Q141" s="135"/>
      <c r="R141" s="140"/>
      <c r="S141" s="135"/>
      <c r="T141" s="136"/>
      <c r="U141" s="135"/>
      <c r="V141" s="136"/>
      <c r="W141" s="135"/>
      <c r="X141" s="136"/>
      <c r="Y141" s="120"/>
      <c r="Z141" s="135"/>
      <c r="AA141" s="136"/>
      <c r="AB141" s="135"/>
      <c r="AC141" s="136"/>
      <c r="AD141" s="135"/>
      <c r="AE141" s="136"/>
      <c r="AF141" s="135"/>
      <c r="AG141" s="136"/>
      <c r="AH141" s="120"/>
      <c r="AI141" s="135"/>
      <c r="AJ141" s="136"/>
      <c r="AK141" s="135"/>
      <c r="AL141" s="136"/>
      <c r="AM141" s="135"/>
      <c r="AN141" s="136"/>
      <c r="AO141" s="135"/>
      <c r="AP141" s="136"/>
      <c r="AQ141" s="137"/>
      <c r="AR141" s="135"/>
      <c r="AS141" s="136"/>
      <c r="AT141" s="135"/>
      <c r="AU141" s="140"/>
      <c r="AV141" s="135"/>
      <c r="AW141" s="136"/>
      <c r="AX141" s="135"/>
      <c r="AY141" s="136"/>
      <c r="AZ141" s="151"/>
    </row>
    <row r="142" spans="1:52" s="102" customFormat="1">
      <c r="A142" s="130"/>
      <c r="B142" s="130"/>
      <c r="C142" s="131"/>
      <c r="D142" s="132"/>
      <c r="E142" s="236" t="s">
        <v>212</v>
      </c>
      <c r="F142" s="134"/>
      <c r="G142" s="144"/>
      <c r="H142" s="135"/>
      <c r="I142" s="136"/>
      <c r="J142" s="135"/>
      <c r="K142" s="136"/>
      <c r="L142" s="135"/>
      <c r="M142" s="136"/>
      <c r="N142" s="135"/>
      <c r="O142" s="136"/>
      <c r="P142" s="140"/>
      <c r="Q142" s="135"/>
      <c r="R142" s="140"/>
      <c r="S142" s="135"/>
      <c r="T142" s="136"/>
      <c r="U142" s="135"/>
      <c r="V142" s="136"/>
      <c r="W142" s="135"/>
      <c r="X142" s="136"/>
      <c r="Y142" s="120"/>
      <c r="Z142" s="135"/>
      <c r="AA142" s="136"/>
      <c r="AB142" s="135"/>
      <c r="AC142" s="136"/>
      <c r="AD142" s="135"/>
      <c r="AE142" s="136"/>
      <c r="AF142" s="135"/>
      <c r="AG142" s="136"/>
      <c r="AH142" s="120"/>
      <c r="AI142" s="135"/>
      <c r="AJ142" s="136"/>
      <c r="AK142" s="135"/>
      <c r="AL142" s="136"/>
      <c r="AM142" s="135"/>
      <c r="AN142" s="136"/>
      <c r="AO142" s="135"/>
      <c r="AP142" s="136"/>
      <c r="AQ142" s="137"/>
      <c r="AR142" s="135"/>
      <c r="AS142" s="136"/>
      <c r="AT142" s="135"/>
      <c r="AU142" s="140"/>
      <c r="AV142" s="135"/>
      <c r="AW142" s="136"/>
      <c r="AX142" s="135"/>
      <c r="AY142" s="136"/>
      <c r="AZ142" s="151"/>
    </row>
    <row r="143" spans="1:52" s="102" customFormat="1">
      <c r="A143" s="130"/>
      <c r="B143" s="130"/>
      <c r="C143" s="131"/>
      <c r="D143" s="132"/>
      <c r="E143" s="236" t="s">
        <v>211</v>
      </c>
      <c r="F143" s="134"/>
      <c r="G143" s="144"/>
      <c r="H143" s="135"/>
      <c r="I143" s="136"/>
      <c r="J143" s="135"/>
      <c r="K143" s="136"/>
      <c r="L143" s="135"/>
      <c r="M143" s="136"/>
      <c r="N143" s="135"/>
      <c r="O143" s="136"/>
      <c r="P143" s="140"/>
      <c r="Q143" s="135"/>
      <c r="R143" s="140"/>
      <c r="S143" s="135"/>
      <c r="T143" s="136"/>
      <c r="U143" s="135"/>
      <c r="V143" s="136"/>
      <c r="W143" s="135"/>
      <c r="X143" s="136"/>
      <c r="Y143" s="120"/>
      <c r="Z143" s="135"/>
      <c r="AA143" s="136"/>
      <c r="AB143" s="135"/>
      <c r="AC143" s="136"/>
      <c r="AD143" s="135"/>
      <c r="AE143" s="136"/>
      <c r="AF143" s="135"/>
      <c r="AG143" s="136"/>
      <c r="AH143" s="120"/>
      <c r="AI143" s="135"/>
      <c r="AJ143" s="136"/>
      <c r="AK143" s="135"/>
      <c r="AL143" s="136"/>
      <c r="AM143" s="135"/>
      <c r="AN143" s="136"/>
      <c r="AO143" s="135"/>
      <c r="AP143" s="136"/>
      <c r="AQ143" s="137"/>
      <c r="AR143" s="135"/>
      <c r="AS143" s="136"/>
      <c r="AT143" s="135"/>
      <c r="AU143" s="140"/>
      <c r="AV143" s="135"/>
      <c r="AW143" s="136"/>
      <c r="AX143" s="135"/>
      <c r="AY143" s="136"/>
      <c r="AZ143" s="151"/>
    </row>
    <row r="144" spans="1:52" s="102" customFormat="1">
      <c r="A144" s="130"/>
      <c r="B144" s="130"/>
      <c r="C144" s="131"/>
      <c r="D144" s="132"/>
      <c r="E144" s="236" t="s">
        <v>210</v>
      </c>
      <c r="F144" s="134"/>
      <c r="G144" s="144"/>
      <c r="H144" s="135"/>
      <c r="I144" s="136"/>
      <c r="J144" s="135"/>
      <c r="K144" s="136"/>
      <c r="L144" s="135"/>
      <c r="M144" s="136"/>
      <c r="N144" s="135"/>
      <c r="O144" s="136"/>
      <c r="P144" s="140"/>
      <c r="Q144" s="135"/>
      <c r="R144" s="140"/>
      <c r="S144" s="135"/>
      <c r="T144" s="136"/>
      <c r="U144" s="135"/>
      <c r="V144" s="136"/>
      <c r="W144" s="135"/>
      <c r="X144" s="136"/>
      <c r="Y144" s="120"/>
      <c r="Z144" s="135"/>
      <c r="AA144" s="136"/>
      <c r="AB144" s="135"/>
      <c r="AC144" s="136"/>
      <c r="AD144" s="135"/>
      <c r="AE144" s="136"/>
      <c r="AF144" s="135"/>
      <c r="AG144" s="136"/>
      <c r="AH144" s="120"/>
      <c r="AI144" s="135"/>
      <c r="AJ144" s="136"/>
      <c r="AK144" s="135"/>
      <c r="AL144" s="136"/>
      <c r="AM144" s="135"/>
      <c r="AN144" s="136"/>
      <c r="AO144" s="135"/>
      <c r="AP144" s="136"/>
      <c r="AQ144" s="137"/>
      <c r="AR144" s="135"/>
      <c r="AS144" s="136"/>
      <c r="AT144" s="135"/>
      <c r="AU144" s="140"/>
      <c r="AV144" s="135"/>
      <c r="AW144" s="136"/>
      <c r="AX144" s="135"/>
      <c r="AY144" s="136"/>
      <c r="AZ144" s="151"/>
    </row>
    <row r="145" spans="1:52" s="102" customFormat="1">
      <c r="A145" s="130"/>
      <c r="B145" s="130"/>
      <c r="C145" s="131"/>
      <c r="D145" s="132"/>
      <c r="E145" s="233"/>
      <c r="F145" s="134"/>
      <c r="G145" s="144"/>
      <c r="H145" s="135"/>
      <c r="I145" s="136"/>
      <c r="J145" s="135"/>
      <c r="K145" s="136"/>
      <c r="L145" s="135"/>
      <c r="M145" s="136"/>
      <c r="N145" s="135"/>
      <c r="O145" s="136"/>
      <c r="P145" s="140"/>
      <c r="Q145" s="135"/>
      <c r="R145" s="140"/>
      <c r="S145" s="135"/>
      <c r="T145" s="136"/>
      <c r="U145" s="135"/>
      <c r="V145" s="136"/>
      <c r="W145" s="135"/>
      <c r="X145" s="136"/>
      <c r="Y145" s="120"/>
      <c r="Z145" s="135"/>
      <c r="AA145" s="136"/>
      <c r="AB145" s="135"/>
      <c r="AC145" s="136"/>
      <c r="AD145" s="135"/>
      <c r="AE145" s="136"/>
      <c r="AF145" s="135"/>
      <c r="AG145" s="136"/>
      <c r="AH145" s="120"/>
      <c r="AI145" s="135"/>
      <c r="AJ145" s="136"/>
      <c r="AK145" s="135"/>
      <c r="AL145" s="136"/>
      <c r="AM145" s="135"/>
      <c r="AN145" s="136"/>
      <c r="AO145" s="135"/>
      <c r="AP145" s="136"/>
      <c r="AQ145" s="137"/>
      <c r="AR145" s="135"/>
      <c r="AS145" s="136"/>
      <c r="AT145" s="135"/>
      <c r="AU145" s="140"/>
      <c r="AV145" s="135"/>
      <c r="AW145" s="136"/>
      <c r="AX145" s="135"/>
      <c r="AY145" s="136"/>
      <c r="AZ145" s="151"/>
    </row>
    <row r="146" spans="1:52" s="102" customFormat="1">
      <c r="A146" s="130"/>
      <c r="B146" s="130"/>
      <c r="C146" s="131"/>
      <c r="D146" s="132"/>
      <c r="E146" s="233"/>
      <c r="F146" s="134"/>
      <c r="G146" s="144"/>
      <c r="H146" s="135"/>
      <c r="I146" s="136"/>
      <c r="J146" s="135"/>
      <c r="K146" s="136"/>
      <c r="L146" s="135"/>
      <c r="M146" s="136"/>
      <c r="N146" s="135"/>
      <c r="O146" s="136"/>
      <c r="P146" s="140"/>
      <c r="Q146" s="135"/>
      <c r="R146" s="140"/>
      <c r="S146" s="135"/>
      <c r="T146" s="136"/>
      <c r="U146" s="135"/>
      <c r="V146" s="136"/>
      <c r="W146" s="135"/>
      <c r="X146" s="136"/>
      <c r="Y146" s="120"/>
      <c r="Z146" s="135"/>
      <c r="AA146" s="136"/>
      <c r="AB146" s="135"/>
      <c r="AC146" s="136"/>
      <c r="AD146" s="135"/>
      <c r="AE146" s="136"/>
      <c r="AF146" s="135"/>
      <c r="AG146" s="136"/>
      <c r="AH146" s="120"/>
      <c r="AI146" s="135"/>
      <c r="AJ146" s="136"/>
      <c r="AK146" s="135"/>
      <c r="AL146" s="136"/>
      <c r="AM146" s="135"/>
      <c r="AN146" s="136"/>
      <c r="AO146" s="135"/>
      <c r="AP146" s="136"/>
      <c r="AQ146" s="137"/>
      <c r="AR146" s="135"/>
      <c r="AS146" s="136"/>
      <c r="AT146" s="135"/>
      <c r="AU146" s="140"/>
      <c r="AV146" s="135"/>
      <c r="AW146" s="136"/>
      <c r="AX146" s="135"/>
      <c r="AY146" s="136"/>
      <c r="AZ146" s="151"/>
    </row>
    <row r="147" spans="1:52" s="102" customFormat="1">
      <c r="A147" s="130"/>
      <c r="B147" s="130"/>
      <c r="C147" s="131"/>
      <c r="D147" s="132"/>
      <c r="E147" s="133" t="s">
        <v>32</v>
      </c>
      <c r="F147" s="134" t="s">
        <v>24</v>
      </c>
      <c r="G147" s="144"/>
      <c r="H147" s="135"/>
      <c r="I147" s="136"/>
      <c r="J147" s="135"/>
      <c r="K147" s="136"/>
      <c r="L147" s="135"/>
      <c r="M147" s="136"/>
      <c r="N147" s="135"/>
      <c r="O147" s="136"/>
      <c r="P147" s="140"/>
      <c r="Q147" s="135"/>
      <c r="R147" s="140"/>
      <c r="S147" s="135"/>
      <c r="T147" s="136"/>
      <c r="U147" s="135"/>
      <c r="V147" s="136"/>
      <c r="W147" s="135"/>
      <c r="X147" s="136"/>
      <c r="Y147" s="120"/>
      <c r="Z147" s="135"/>
      <c r="AA147" s="136"/>
      <c r="AB147" s="135"/>
      <c r="AC147" s="136"/>
      <c r="AD147" s="135"/>
      <c r="AE147" s="136"/>
      <c r="AF147" s="135"/>
      <c r="AG147" s="136"/>
      <c r="AH147" s="120"/>
      <c r="AI147" s="135"/>
      <c r="AJ147" s="136"/>
      <c r="AK147" s="135"/>
      <c r="AL147" s="136"/>
      <c r="AM147" s="135"/>
      <c r="AN147" s="136"/>
      <c r="AO147" s="135"/>
      <c r="AP147" s="136"/>
      <c r="AQ147" s="137"/>
      <c r="AR147" s="135"/>
      <c r="AS147" s="136"/>
      <c r="AT147" s="135"/>
      <c r="AU147" s="140"/>
      <c r="AV147" s="135"/>
      <c r="AW147" s="136"/>
      <c r="AX147" s="135"/>
      <c r="AY147" s="136"/>
      <c r="AZ147" s="151"/>
    </row>
    <row r="148" spans="1:52" s="102" customFormat="1">
      <c r="A148" s="130"/>
      <c r="B148" s="130"/>
      <c r="C148" s="131"/>
      <c r="D148" s="132"/>
      <c r="E148" s="133" t="s">
        <v>33</v>
      </c>
      <c r="F148" s="134" t="s">
        <v>23</v>
      </c>
      <c r="G148" s="144"/>
      <c r="H148" s="135"/>
      <c r="I148" s="136"/>
      <c r="J148" s="135"/>
      <c r="K148" s="136"/>
      <c r="L148" s="135"/>
      <c r="M148" s="136"/>
      <c r="N148" s="135"/>
      <c r="O148" s="136"/>
      <c r="P148" s="140"/>
      <c r="Q148" s="135"/>
      <c r="R148" s="140"/>
      <c r="S148" s="135"/>
      <c r="T148" s="136"/>
      <c r="U148" s="135"/>
      <c r="V148" s="136"/>
      <c r="W148" s="135"/>
      <c r="X148" s="136"/>
      <c r="Y148" s="120"/>
      <c r="Z148" s="135"/>
      <c r="AA148" s="136"/>
      <c r="AB148" s="135"/>
      <c r="AC148" s="136"/>
      <c r="AD148" s="135"/>
      <c r="AE148" s="136"/>
      <c r="AF148" s="135"/>
      <c r="AG148" s="136"/>
      <c r="AH148" s="120"/>
      <c r="AI148" s="135"/>
      <c r="AJ148" s="136"/>
      <c r="AK148" s="135"/>
      <c r="AL148" s="136"/>
      <c r="AM148" s="135"/>
      <c r="AN148" s="136"/>
      <c r="AO148" s="135"/>
      <c r="AP148" s="136"/>
      <c r="AQ148" s="137"/>
      <c r="AR148" s="135"/>
      <c r="AS148" s="136"/>
      <c r="AT148" s="135"/>
      <c r="AU148" s="140"/>
      <c r="AV148" s="135"/>
      <c r="AW148" s="136"/>
      <c r="AX148" s="135"/>
      <c r="AY148" s="136"/>
      <c r="AZ148" s="151"/>
    </row>
    <row r="149" spans="1:52" s="102" customFormat="1">
      <c r="A149" s="130"/>
      <c r="B149" s="130"/>
      <c r="C149" s="131"/>
      <c r="D149" s="132"/>
      <c r="E149" s="133" t="s">
        <v>34</v>
      </c>
      <c r="F149" s="134" t="s">
        <v>26</v>
      </c>
      <c r="G149" s="144"/>
      <c r="H149" s="135"/>
      <c r="I149" s="136"/>
      <c r="J149" s="135"/>
      <c r="K149" s="136"/>
      <c r="L149" s="135"/>
      <c r="M149" s="136"/>
      <c r="N149" s="135"/>
      <c r="O149" s="136"/>
      <c r="P149" s="140"/>
      <c r="Q149" s="135"/>
      <c r="R149" s="140"/>
      <c r="S149" s="135"/>
      <c r="T149" s="136"/>
      <c r="U149" s="135"/>
      <c r="V149" s="136"/>
      <c r="W149" s="135"/>
      <c r="X149" s="136"/>
      <c r="Y149" s="120"/>
      <c r="Z149" s="135"/>
      <c r="AA149" s="136"/>
      <c r="AB149" s="135"/>
      <c r="AC149" s="136"/>
      <c r="AD149" s="135"/>
      <c r="AE149" s="136"/>
      <c r="AF149" s="135"/>
      <c r="AG149" s="136"/>
      <c r="AH149" s="120"/>
      <c r="AI149" s="135"/>
      <c r="AJ149" s="136"/>
      <c r="AK149" s="135"/>
      <c r="AL149" s="136"/>
      <c r="AM149" s="135"/>
      <c r="AN149" s="136"/>
      <c r="AO149" s="135"/>
      <c r="AP149" s="136"/>
      <c r="AQ149" s="137"/>
      <c r="AR149" s="135"/>
      <c r="AS149" s="136"/>
      <c r="AT149" s="135"/>
      <c r="AU149" s="140"/>
      <c r="AV149" s="135"/>
      <c r="AW149" s="136"/>
      <c r="AX149" s="135"/>
      <c r="AY149" s="136"/>
      <c r="AZ149" s="151"/>
    </row>
    <row r="150" spans="1:52" s="122" customFormat="1">
      <c r="A150" s="130"/>
      <c r="B150" s="130"/>
      <c r="C150" s="131"/>
      <c r="D150" s="132"/>
      <c r="E150" s="133" t="s">
        <v>35</v>
      </c>
      <c r="F150" s="134" t="s">
        <v>29</v>
      </c>
      <c r="G150" s="144"/>
      <c r="H150" s="135"/>
      <c r="I150" s="136"/>
      <c r="J150" s="135"/>
      <c r="K150" s="136"/>
      <c r="L150" s="135"/>
      <c r="M150" s="136"/>
      <c r="N150" s="135"/>
      <c r="O150" s="136"/>
      <c r="P150" s="140"/>
      <c r="Q150" s="135"/>
      <c r="R150" s="140"/>
      <c r="S150" s="135"/>
      <c r="T150" s="136"/>
      <c r="U150" s="135"/>
      <c r="V150" s="136"/>
      <c r="W150" s="135"/>
      <c r="X150" s="136"/>
      <c r="Y150" s="120"/>
      <c r="Z150" s="135"/>
      <c r="AA150" s="136"/>
      <c r="AB150" s="135"/>
      <c r="AC150" s="136"/>
      <c r="AD150" s="135"/>
      <c r="AE150" s="136"/>
      <c r="AF150" s="135"/>
      <c r="AG150" s="136"/>
      <c r="AH150" s="120"/>
      <c r="AI150" s="135"/>
      <c r="AJ150" s="136"/>
      <c r="AK150" s="135"/>
      <c r="AL150" s="136"/>
      <c r="AM150" s="135"/>
      <c r="AN150" s="136"/>
      <c r="AO150" s="135"/>
      <c r="AP150" s="136"/>
      <c r="AQ150" s="137"/>
      <c r="AR150" s="135"/>
      <c r="AS150" s="136"/>
      <c r="AT150" s="135"/>
      <c r="AU150" s="140"/>
      <c r="AV150" s="135"/>
      <c r="AW150" s="136"/>
      <c r="AX150" s="135"/>
      <c r="AY150" s="136"/>
      <c r="AZ150" s="117"/>
    </row>
    <row r="151" spans="1:52" s="102" customFormat="1">
      <c r="A151" s="130"/>
      <c r="B151" s="130"/>
      <c r="C151" s="131"/>
      <c r="D151" s="132"/>
      <c r="E151" s="133" t="s">
        <v>36</v>
      </c>
      <c r="F151" s="134" t="s">
        <v>37</v>
      </c>
      <c r="G151" s="144"/>
      <c r="H151" s="135"/>
      <c r="I151" s="136"/>
      <c r="J151" s="135"/>
      <c r="K151" s="136"/>
      <c r="L151" s="135"/>
      <c r="M151" s="136"/>
      <c r="N151" s="135"/>
      <c r="O151" s="136"/>
      <c r="P151" s="140"/>
      <c r="Q151" s="135"/>
      <c r="R151" s="140"/>
      <c r="S151" s="135"/>
      <c r="T151" s="136"/>
      <c r="U151" s="135"/>
      <c r="V151" s="136"/>
      <c r="W151" s="135"/>
      <c r="X151" s="136"/>
      <c r="Y151" s="120"/>
      <c r="Z151" s="135"/>
      <c r="AA151" s="136"/>
      <c r="AB151" s="135"/>
      <c r="AC151" s="136"/>
      <c r="AD151" s="135"/>
      <c r="AE151" s="136"/>
      <c r="AF151" s="135"/>
      <c r="AG151" s="136"/>
      <c r="AH151" s="120"/>
      <c r="AI151" s="135"/>
      <c r="AJ151" s="136"/>
      <c r="AK151" s="135"/>
      <c r="AL151" s="136"/>
      <c r="AM151" s="135"/>
      <c r="AN151" s="136"/>
      <c r="AO151" s="135"/>
      <c r="AP151" s="136"/>
      <c r="AQ151" s="137"/>
      <c r="AR151" s="135"/>
      <c r="AS151" s="136"/>
      <c r="AT151" s="135"/>
      <c r="AU151" s="140"/>
      <c r="AV151" s="135"/>
      <c r="AW151" s="136"/>
      <c r="AX151" s="135"/>
      <c r="AY151" s="136"/>
      <c r="AZ151" s="151"/>
    </row>
    <row r="152" spans="1:52" s="4" customFormat="1">
      <c r="A152" s="130"/>
      <c r="B152" s="130"/>
      <c r="C152" s="131"/>
      <c r="D152" s="141"/>
      <c r="E152" s="133" t="s">
        <v>38</v>
      </c>
      <c r="F152" s="134" t="s">
        <v>39</v>
      </c>
      <c r="G152" s="144"/>
      <c r="H152" s="135"/>
      <c r="I152" s="136"/>
      <c r="J152" s="135"/>
      <c r="K152" s="136"/>
      <c r="L152" s="135"/>
      <c r="M152" s="136"/>
      <c r="N152" s="135"/>
      <c r="O152" s="136"/>
      <c r="P152" s="140"/>
      <c r="Q152" s="135"/>
      <c r="R152" s="140"/>
      <c r="S152" s="135"/>
      <c r="T152" s="136"/>
      <c r="U152" s="135"/>
      <c r="V152" s="136"/>
      <c r="W152" s="135"/>
      <c r="X152" s="136"/>
      <c r="Y152" s="120"/>
      <c r="Z152" s="135"/>
      <c r="AA152" s="136"/>
      <c r="AB152" s="135"/>
      <c r="AC152" s="136"/>
      <c r="AD152" s="135"/>
      <c r="AE152" s="136"/>
      <c r="AF152" s="135"/>
      <c r="AG152" s="136"/>
      <c r="AH152" s="120"/>
      <c r="AI152" s="135"/>
      <c r="AJ152" s="136"/>
      <c r="AK152" s="135"/>
      <c r="AL152" s="136"/>
      <c r="AM152" s="135"/>
      <c r="AN152" s="136"/>
      <c r="AO152" s="135"/>
      <c r="AP152" s="136"/>
      <c r="AQ152" s="137"/>
      <c r="AR152" s="135"/>
      <c r="AS152" s="136"/>
      <c r="AT152" s="135"/>
      <c r="AU152" s="140"/>
      <c r="AV152" s="135"/>
      <c r="AW152" s="136"/>
      <c r="AX152" s="135"/>
      <c r="AY152" s="136"/>
      <c r="AZ152" s="151"/>
    </row>
    <row r="153" spans="1:52" s="102" customFormat="1">
      <c r="A153" s="130"/>
      <c r="B153" s="130"/>
      <c r="C153" s="131"/>
      <c r="D153" s="199"/>
      <c r="E153" s="133" t="s">
        <v>40</v>
      </c>
      <c r="F153" s="134" t="s">
        <v>27</v>
      </c>
      <c r="G153" s="144"/>
      <c r="H153" s="135"/>
      <c r="I153" s="136"/>
      <c r="J153" s="135"/>
      <c r="K153" s="136"/>
      <c r="L153" s="135"/>
      <c r="M153" s="136"/>
      <c r="N153" s="135"/>
      <c r="O153" s="136"/>
      <c r="P153" s="140"/>
      <c r="Q153" s="135"/>
      <c r="R153" s="140"/>
      <c r="S153" s="135"/>
      <c r="T153" s="136"/>
      <c r="U153" s="135"/>
      <c r="V153" s="136"/>
      <c r="W153" s="135"/>
      <c r="X153" s="136"/>
      <c r="Y153" s="120"/>
      <c r="Z153" s="135"/>
      <c r="AA153" s="136"/>
      <c r="AB153" s="135"/>
      <c r="AC153" s="136"/>
      <c r="AD153" s="135"/>
      <c r="AE153" s="136"/>
      <c r="AF153" s="135"/>
      <c r="AG153" s="136"/>
      <c r="AH153" s="120"/>
      <c r="AI153" s="135"/>
      <c r="AJ153" s="136"/>
      <c r="AK153" s="135"/>
      <c r="AL153" s="136"/>
      <c r="AM153" s="135"/>
      <c r="AN153" s="136"/>
      <c r="AO153" s="135"/>
      <c r="AP153" s="136"/>
      <c r="AQ153" s="137"/>
      <c r="AR153" s="135"/>
      <c r="AS153" s="136"/>
      <c r="AT153" s="135"/>
      <c r="AU153" s="140"/>
      <c r="AV153" s="135"/>
      <c r="AW153" s="136"/>
      <c r="AX153" s="135"/>
      <c r="AY153" s="136"/>
      <c r="AZ153" s="151"/>
    </row>
    <row r="154" spans="1:52" s="102" customFormat="1">
      <c r="A154" s="130"/>
      <c r="B154" s="130"/>
      <c r="C154" s="131"/>
      <c r="D154" s="199"/>
      <c r="E154" s="133" t="s">
        <v>41</v>
      </c>
      <c r="F154" s="134" t="s">
        <v>28</v>
      </c>
      <c r="G154" s="144"/>
      <c r="H154" s="135"/>
      <c r="I154" s="136"/>
      <c r="J154" s="135"/>
      <c r="K154" s="136"/>
      <c r="L154" s="135"/>
      <c r="M154" s="136"/>
      <c r="N154" s="135"/>
      <c r="O154" s="136"/>
      <c r="P154" s="140"/>
      <c r="Q154" s="135"/>
      <c r="R154" s="140"/>
      <c r="S154" s="135"/>
      <c r="T154" s="136"/>
      <c r="U154" s="135"/>
      <c r="V154" s="136"/>
      <c r="W154" s="135"/>
      <c r="X154" s="136"/>
      <c r="Y154" s="120"/>
      <c r="Z154" s="135"/>
      <c r="AA154" s="136"/>
      <c r="AB154" s="135"/>
      <c r="AC154" s="136"/>
      <c r="AD154" s="135"/>
      <c r="AE154" s="136"/>
      <c r="AF154" s="135"/>
      <c r="AG154" s="136"/>
      <c r="AH154" s="120"/>
      <c r="AI154" s="135"/>
      <c r="AJ154" s="136"/>
      <c r="AK154" s="135"/>
      <c r="AL154" s="136"/>
      <c r="AM154" s="135"/>
      <c r="AN154" s="136"/>
      <c r="AO154" s="135"/>
      <c r="AP154" s="136"/>
      <c r="AQ154" s="137"/>
      <c r="AR154" s="135"/>
      <c r="AS154" s="136"/>
      <c r="AT154" s="135"/>
      <c r="AU154" s="140"/>
      <c r="AV154" s="135"/>
      <c r="AW154" s="136"/>
      <c r="AX154" s="135"/>
      <c r="AY154" s="136"/>
      <c r="AZ154" s="151"/>
    </row>
    <row r="155" spans="1:52" s="102" customFormat="1">
      <c r="A155" s="130"/>
      <c r="B155" s="130"/>
      <c r="C155" s="131"/>
      <c r="D155" s="141"/>
      <c r="E155" s="133" t="s">
        <v>42</v>
      </c>
      <c r="F155" s="134" t="s">
        <v>25</v>
      </c>
      <c r="G155" s="144"/>
      <c r="H155" s="135"/>
      <c r="I155" s="136"/>
      <c r="J155" s="135"/>
      <c r="K155" s="136"/>
      <c r="L155" s="135"/>
      <c r="M155" s="136"/>
      <c r="N155" s="135"/>
      <c r="O155" s="136"/>
      <c r="P155" s="140"/>
      <c r="Q155" s="135"/>
      <c r="R155" s="140"/>
      <c r="S155" s="135"/>
      <c r="T155" s="136"/>
      <c r="U155" s="135"/>
      <c r="V155" s="136"/>
      <c r="W155" s="135"/>
      <c r="X155" s="136"/>
      <c r="Y155" s="120"/>
      <c r="Z155" s="135"/>
      <c r="AA155" s="136"/>
      <c r="AB155" s="135"/>
      <c r="AC155" s="136"/>
      <c r="AD155" s="135"/>
      <c r="AE155" s="136"/>
      <c r="AF155" s="135"/>
      <c r="AG155" s="136"/>
      <c r="AH155" s="120"/>
      <c r="AI155" s="135"/>
      <c r="AJ155" s="136"/>
      <c r="AK155" s="135"/>
      <c r="AL155" s="136"/>
      <c r="AM155" s="135"/>
      <c r="AN155" s="136"/>
      <c r="AO155" s="135"/>
      <c r="AP155" s="136"/>
      <c r="AQ155" s="137"/>
      <c r="AR155" s="135"/>
      <c r="AS155" s="136"/>
      <c r="AT155" s="135"/>
      <c r="AU155" s="140"/>
      <c r="AV155" s="135"/>
      <c r="AW155" s="136"/>
      <c r="AX155" s="135"/>
      <c r="AY155" s="136"/>
      <c r="AZ155" s="151"/>
    </row>
    <row r="156" spans="1:52" s="102" customFormat="1">
      <c r="A156" s="130"/>
      <c r="B156" s="130"/>
      <c r="C156" s="131"/>
      <c r="D156" s="141"/>
      <c r="E156" s="133" t="s">
        <v>43</v>
      </c>
      <c r="F156" s="134" t="s">
        <v>44</v>
      </c>
      <c r="G156" s="144"/>
      <c r="H156" s="135"/>
      <c r="I156" s="136"/>
      <c r="J156" s="135"/>
      <c r="K156" s="136"/>
      <c r="L156" s="135"/>
      <c r="M156" s="136"/>
      <c r="N156" s="135"/>
      <c r="O156" s="136"/>
      <c r="P156" s="140"/>
      <c r="Q156" s="135"/>
      <c r="R156" s="140"/>
      <c r="S156" s="135"/>
      <c r="T156" s="136"/>
      <c r="U156" s="135"/>
      <c r="V156" s="136"/>
      <c r="W156" s="135"/>
      <c r="X156" s="136"/>
      <c r="Y156" s="120"/>
      <c r="Z156" s="135"/>
      <c r="AA156" s="136"/>
      <c r="AB156" s="135"/>
      <c r="AC156" s="136"/>
      <c r="AD156" s="135"/>
      <c r="AE156" s="136"/>
      <c r="AF156" s="135"/>
      <c r="AG156" s="136"/>
      <c r="AH156" s="120"/>
      <c r="AI156" s="135"/>
      <c r="AJ156" s="136"/>
      <c r="AK156" s="135"/>
      <c r="AL156" s="136"/>
      <c r="AM156" s="135"/>
      <c r="AN156" s="136"/>
      <c r="AO156" s="135"/>
      <c r="AP156" s="136"/>
      <c r="AQ156" s="137"/>
      <c r="AR156" s="135"/>
      <c r="AS156" s="136"/>
      <c r="AT156" s="135"/>
      <c r="AU156" s="140"/>
      <c r="AV156" s="135"/>
      <c r="AW156" s="136"/>
      <c r="AX156" s="135"/>
      <c r="AY156" s="136"/>
      <c r="AZ156" s="151"/>
    </row>
    <row r="157" spans="1:52" s="4" customFormat="1">
      <c r="A157" s="130"/>
      <c r="B157" s="130"/>
      <c r="C157" s="131"/>
      <c r="D157" s="141"/>
      <c r="E157" s="133"/>
      <c r="F157" s="134"/>
      <c r="G157" s="144"/>
      <c r="H157" s="135"/>
      <c r="I157" s="136"/>
      <c r="J157" s="135"/>
      <c r="K157" s="136"/>
      <c r="L157" s="135"/>
      <c r="M157" s="136"/>
      <c r="N157" s="135"/>
      <c r="O157" s="136"/>
      <c r="P157" s="140"/>
      <c r="Q157" s="135"/>
      <c r="R157" s="140"/>
      <c r="S157" s="135"/>
      <c r="T157" s="136"/>
      <c r="U157" s="135"/>
      <c r="V157" s="136"/>
      <c r="W157" s="135"/>
      <c r="X157" s="136"/>
      <c r="Y157" s="120"/>
      <c r="Z157" s="135"/>
      <c r="AA157" s="136"/>
      <c r="AB157" s="135"/>
      <c r="AC157" s="136"/>
      <c r="AD157" s="135"/>
      <c r="AE157" s="136"/>
      <c r="AF157" s="135"/>
      <c r="AG157" s="136"/>
      <c r="AH157" s="120"/>
      <c r="AI157" s="135"/>
      <c r="AJ157" s="136"/>
      <c r="AK157" s="135"/>
      <c r="AL157" s="136"/>
      <c r="AM157" s="135"/>
      <c r="AN157" s="136"/>
      <c r="AO157" s="135"/>
      <c r="AP157" s="136"/>
      <c r="AQ157" s="137"/>
      <c r="AR157" s="135"/>
      <c r="AS157" s="136"/>
      <c r="AT157" s="135"/>
      <c r="AU157" s="140"/>
      <c r="AV157" s="135"/>
      <c r="AW157" s="136"/>
      <c r="AX157" s="135"/>
      <c r="AY157" s="136"/>
      <c r="AZ157" s="151"/>
    </row>
    <row r="158" spans="1:52" s="102" customFormat="1">
      <c r="A158" s="130"/>
      <c r="B158" s="130"/>
      <c r="C158" s="131"/>
      <c r="D158" s="132"/>
      <c r="E158" s="133"/>
      <c r="F158" s="134"/>
      <c r="G158" s="144"/>
      <c r="H158" s="135"/>
      <c r="I158" s="136"/>
      <c r="J158" s="135"/>
      <c r="K158" s="136"/>
      <c r="L158" s="135"/>
      <c r="M158" s="136"/>
      <c r="N158" s="135"/>
      <c r="O158" s="136"/>
      <c r="P158" s="140"/>
      <c r="Q158" s="135"/>
      <c r="R158" s="140"/>
      <c r="S158" s="135"/>
      <c r="T158" s="136"/>
      <c r="U158" s="135"/>
      <c r="V158" s="136"/>
      <c r="W158" s="135"/>
      <c r="X158" s="136"/>
      <c r="Y158" s="120"/>
      <c r="Z158" s="135"/>
      <c r="AA158" s="136"/>
      <c r="AB158" s="135"/>
      <c r="AC158" s="136"/>
      <c r="AD158" s="135"/>
      <c r="AE158" s="136"/>
      <c r="AF158" s="135"/>
      <c r="AG158" s="136"/>
      <c r="AH158" s="120"/>
      <c r="AI158" s="135"/>
      <c r="AJ158" s="136"/>
      <c r="AK158" s="135"/>
      <c r="AL158" s="136"/>
      <c r="AM158" s="135"/>
      <c r="AN158" s="136"/>
      <c r="AO158" s="135"/>
      <c r="AP158" s="136"/>
      <c r="AQ158" s="137"/>
      <c r="AR158" s="135"/>
      <c r="AS158" s="136"/>
      <c r="AT158" s="135"/>
      <c r="AU158" s="140"/>
      <c r="AV158" s="135"/>
      <c r="AW158" s="136"/>
      <c r="AX158" s="135"/>
      <c r="AY158" s="136"/>
      <c r="AZ158" s="151"/>
    </row>
    <row r="159" spans="1:52" s="102" customFormat="1">
      <c r="A159" s="130"/>
      <c r="B159" s="130"/>
      <c r="C159" s="131"/>
      <c r="D159" s="132"/>
      <c r="E159" s="133"/>
      <c r="F159" s="134"/>
      <c r="G159" s="144"/>
      <c r="H159" s="135"/>
      <c r="I159" s="136"/>
      <c r="J159" s="135"/>
      <c r="K159" s="136"/>
      <c r="L159" s="135"/>
      <c r="M159" s="136"/>
      <c r="N159" s="135"/>
      <c r="O159" s="136"/>
      <c r="P159" s="140"/>
      <c r="Q159" s="135"/>
      <c r="R159" s="140"/>
      <c r="S159" s="135"/>
      <c r="T159" s="136"/>
      <c r="U159" s="135"/>
      <c r="V159" s="136"/>
      <c r="W159" s="135"/>
      <c r="X159" s="136"/>
      <c r="Y159" s="120"/>
      <c r="Z159" s="135"/>
      <c r="AA159" s="136"/>
      <c r="AB159" s="135"/>
      <c r="AC159" s="136"/>
      <c r="AD159" s="135"/>
      <c r="AE159" s="136"/>
      <c r="AF159" s="135"/>
      <c r="AG159" s="136"/>
      <c r="AH159" s="120"/>
      <c r="AI159" s="135"/>
      <c r="AJ159" s="136"/>
      <c r="AK159" s="135"/>
      <c r="AL159" s="136"/>
      <c r="AM159" s="135"/>
      <c r="AN159" s="136"/>
      <c r="AO159" s="135"/>
      <c r="AP159" s="136"/>
      <c r="AQ159" s="137"/>
      <c r="AR159" s="135"/>
      <c r="AS159" s="136"/>
      <c r="AT159" s="135"/>
      <c r="AU159" s="140"/>
      <c r="AV159" s="135"/>
      <c r="AW159" s="136"/>
      <c r="AX159" s="135"/>
      <c r="AY159" s="136"/>
      <c r="AZ159" s="151"/>
    </row>
    <row r="160" spans="1:52" s="102" customFormat="1">
      <c r="A160" s="130"/>
      <c r="B160" s="130"/>
      <c r="C160" s="131"/>
      <c r="D160" s="132"/>
      <c r="E160" s="133"/>
      <c r="F160" s="134"/>
      <c r="G160" s="144"/>
      <c r="H160" s="135"/>
      <c r="I160" s="136"/>
      <c r="J160" s="135"/>
      <c r="K160" s="136"/>
      <c r="L160" s="135"/>
      <c r="M160" s="136"/>
      <c r="N160" s="135"/>
      <c r="O160" s="136"/>
      <c r="P160" s="140"/>
      <c r="Q160" s="135"/>
      <c r="R160" s="140"/>
      <c r="S160" s="135"/>
      <c r="T160" s="136"/>
      <c r="U160" s="135"/>
      <c r="V160" s="136"/>
      <c r="W160" s="135"/>
      <c r="X160" s="136"/>
      <c r="Y160" s="120"/>
      <c r="Z160" s="135"/>
      <c r="AA160" s="136"/>
      <c r="AB160" s="135"/>
      <c r="AC160" s="136"/>
      <c r="AD160" s="135"/>
      <c r="AE160" s="136"/>
      <c r="AF160" s="135"/>
      <c r="AG160" s="136"/>
      <c r="AH160" s="120"/>
      <c r="AI160" s="135"/>
      <c r="AJ160" s="136"/>
      <c r="AK160" s="135"/>
      <c r="AL160" s="136"/>
      <c r="AM160" s="135"/>
      <c r="AN160" s="136"/>
      <c r="AO160" s="135"/>
      <c r="AP160" s="136"/>
      <c r="AQ160" s="137"/>
      <c r="AR160" s="135"/>
      <c r="AS160" s="136"/>
      <c r="AT160" s="135"/>
      <c r="AU160" s="140"/>
      <c r="AV160" s="135"/>
      <c r="AW160" s="136"/>
      <c r="AX160" s="135"/>
      <c r="AY160" s="136"/>
      <c r="AZ160" s="151"/>
    </row>
    <row r="161" spans="1:52" s="102" customFormat="1">
      <c r="A161" s="130"/>
      <c r="B161" s="130"/>
      <c r="C161" s="131"/>
      <c r="D161" s="132"/>
      <c r="E161" s="133"/>
      <c r="F161" s="134"/>
      <c r="G161" s="144"/>
      <c r="H161" s="135"/>
      <c r="I161" s="136"/>
      <c r="J161" s="135"/>
      <c r="K161" s="136"/>
      <c r="L161" s="135"/>
      <c r="M161" s="136"/>
      <c r="N161" s="135"/>
      <c r="O161" s="136"/>
      <c r="P161" s="140"/>
      <c r="Q161" s="135"/>
      <c r="R161" s="140"/>
      <c r="S161" s="135"/>
      <c r="T161" s="136"/>
      <c r="U161" s="135"/>
      <c r="V161" s="136"/>
      <c r="W161" s="135"/>
      <c r="X161" s="136"/>
      <c r="Y161" s="120"/>
      <c r="Z161" s="135"/>
      <c r="AA161" s="136"/>
      <c r="AB161" s="135"/>
      <c r="AC161" s="136"/>
      <c r="AD161" s="135"/>
      <c r="AE161" s="136"/>
      <c r="AF161" s="135"/>
      <c r="AG161" s="136"/>
      <c r="AH161" s="120"/>
      <c r="AI161" s="135"/>
      <c r="AJ161" s="136"/>
      <c r="AK161" s="135"/>
      <c r="AL161" s="136"/>
      <c r="AM161" s="135"/>
      <c r="AN161" s="136"/>
      <c r="AO161" s="135"/>
      <c r="AP161" s="136"/>
      <c r="AQ161" s="137"/>
      <c r="AR161" s="135"/>
      <c r="AS161" s="136"/>
      <c r="AT161" s="135"/>
      <c r="AU161" s="140"/>
      <c r="AV161" s="135"/>
      <c r="AW161" s="136"/>
      <c r="AX161" s="135"/>
      <c r="AY161" s="136"/>
      <c r="AZ161" s="151"/>
    </row>
    <row r="162" spans="1:52" s="102" customFormat="1">
      <c r="A162" s="130"/>
      <c r="B162" s="130"/>
      <c r="C162" s="131"/>
      <c r="D162" s="132"/>
      <c r="E162" s="133"/>
      <c r="F162" s="134"/>
      <c r="G162" s="144"/>
      <c r="H162" s="135"/>
      <c r="I162" s="136"/>
      <c r="J162" s="135"/>
      <c r="K162" s="136"/>
      <c r="L162" s="135"/>
      <c r="M162" s="136"/>
      <c r="N162" s="135"/>
      <c r="O162" s="136"/>
      <c r="P162" s="140"/>
      <c r="Q162" s="135"/>
      <c r="R162" s="140"/>
      <c r="S162" s="135"/>
      <c r="T162" s="136"/>
      <c r="U162" s="135"/>
      <c r="V162" s="136"/>
      <c r="W162" s="135"/>
      <c r="X162" s="136"/>
      <c r="Y162" s="120"/>
      <c r="Z162" s="135"/>
      <c r="AA162" s="136"/>
      <c r="AB162" s="135"/>
      <c r="AC162" s="136"/>
      <c r="AD162" s="135"/>
      <c r="AE162" s="136"/>
      <c r="AF162" s="135"/>
      <c r="AG162" s="136"/>
      <c r="AH162" s="120"/>
      <c r="AI162" s="135"/>
      <c r="AJ162" s="136"/>
      <c r="AK162" s="135"/>
      <c r="AL162" s="136"/>
      <c r="AM162" s="135"/>
      <c r="AN162" s="136"/>
      <c r="AO162" s="135"/>
      <c r="AP162" s="136"/>
      <c r="AQ162" s="137"/>
      <c r="AR162" s="135"/>
      <c r="AS162" s="136"/>
      <c r="AT162" s="135"/>
      <c r="AU162" s="140"/>
      <c r="AV162" s="135"/>
      <c r="AW162" s="136"/>
      <c r="AX162" s="135"/>
      <c r="AY162" s="136"/>
      <c r="AZ162" s="151"/>
    </row>
    <row r="163" spans="1:52" s="102" customFormat="1">
      <c r="A163" s="130"/>
      <c r="B163" s="130"/>
      <c r="C163" s="131"/>
      <c r="D163" s="132"/>
      <c r="E163" s="133"/>
      <c r="F163" s="134"/>
      <c r="G163" s="144"/>
      <c r="H163" s="135"/>
      <c r="I163" s="136"/>
      <c r="J163" s="135"/>
      <c r="K163" s="136"/>
      <c r="L163" s="135"/>
      <c r="M163" s="136"/>
      <c r="N163" s="135"/>
      <c r="O163" s="136"/>
      <c r="P163" s="140"/>
      <c r="Q163" s="135"/>
      <c r="R163" s="140"/>
      <c r="S163" s="135"/>
      <c r="T163" s="136"/>
      <c r="U163" s="135"/>
      <c r="V163" s="136"/>
      <c r="W163" s="135"/>
      <c r="X163" s="136"/>
      <c r="Y163" s="120"/>
      <c r="Z163" s="135"/>
      <c r="AA163" s="136"/>
      <c r="AB163" s="135"/>
      <c r="AC163" s="136"/>
      <c r="AD163" s="135"/>
      <c r="AE163" s="136"/>
      <c r="AF163" s="135"/>
      <c r="AG163" s="136"/>
      <c r="AH163" s="120"/>
      <c r="AI163" s="135"/>
      <c r="AJ163" s="136"/>
      <c r="AK163" s="135"/>
      <c r="AL163" s="136"/>
      <c r="AM163" s="135"/>
      <c r="AN163" s="136"/>
      <c r="AO163" s="135"/>
      <c r="AP163" s="136"/>
      <c r="AQ163" s="137"/>
      <c r="AR163" s="135"/>
      <c r="AS163" s="136"/>
      <c r="AT163" s="135"/>
      <c r="AU163" s="140"/>
      <c r="AV163" s="135"/>
      <c r="AW163" s="136"/>
      <c r="AX163" s="135"/>
      <c r="AY163" s="136"/>
      <c r="AZ163" s="151"/>
    </row>
    <row r="164" spans="1:52" s="102" customFormat="1">
      <c r="A164" s="130"/>
      <c r="B164" s="130"/>
      <c r="C164" s="131"/>
      <c r="D164" s="132"/>
      <c r="E164" s="133"/>
      <c r="F164" s="134"/>
      <c r="G164" s="144"/>
      <c r="H164" s="135"/>
      <c r="I164" s="136"/>
      <c r="J164" s="135"/>
      <c r="K164" s="136"/>
      <c r="L164" s="135"/>
      <c r="M164" s="136"/>
      <c r="N164" s="135"/>
      <c r="O164" s="136"/>
      <c r="P164" s="140"/>
      <c r="Q164" s="135"/>
      <c r="R164" s="140"/>
      <c r="S164" s="135"/>
      <c r="T164" s="136"/>
      <c r="U164" s="135"/>
      <c r="V164" s="136"/>
      <c r="W164" s="135"/>
      <c r="X164" s="136"/>
      <c r="Y164" s="120"/>
      <c r="Z164" s="135"/>
      <c r="AA164" s="136"/>
      <c r="AB164" s="135"/>
      <c r="AC164" s="136"/>
      <c r="AD164" s="135"/>
      <c r="AE164" s="136"/>
      <c r="AF164" s="135"/>
      <c r="AG164" s="136"/>
      <c r="AH164" s="120"/>
      <c r="AI164" s="135"/>
      <c r="AJ164" s="136"/>
      <c r="AK164" s="135"/>
      <c r="AL164" s="136"/>
      <c r="AM164" s="135"/>
      <c r="AN164" s="136"/>
      <c r="AO164" s="135"/>
      <c r="AP164" s="136"/>
      <c r="AQ164" s="137"/>
      <c r="AR164" s="135"/>
      <c r="AS164" s="136"/>
      <c r="AT164" s="135"/>
      <c r="AU164" s="140"/>
      <c r="AV164" s="135"/>
      <c r="AW164" s="136"/>
      <c r="AX164" s="135"/>
      <c r="AY164" s="136"/>
      <c r="AZ164" s="151"/>
    </row>
    <row r="165" spans="1:52" s="102" customFormat="1">
      <c r="A165" s="130"/>
      <c r="B165" s="130"/>
      <c r="C165" s="131"/>
      <c r="D165" s="132"/>
      <c r="E165" s="133"/>
      <c r="F165" s="134"/>
      <c r="G165" s="144"/>
      <c r="H165" s="135"/>
      <c r="I165" s="136"/>
      <c r="J165" s="135"/>
      <c r="K165" s="136"/>
      <c r="L165" s="135"/>
      <c r="M165" s="136"/>
      <c r="N165" s="135"/>
      <c r="O165" s="136"/>
      <c r="P165" s="140"/>
      <c r="Q165" s="135"/>
      <c r="R165" s="140"/>
      <c r="S165" s="135"/>
      <c r="T165" s="136"/>
      <c r="U165" s="135"/>
      <c r="V165" s="136"/>
      <c r="W165" s="135"/>
      <c r="X165" s="136"/>
      <c r="Y165" s="120"/>
      <c r="Z165" s="135"/>
      <c r="AA165" s="136"/>
      <c r="AB165" s="135"/>
      <c r="AC165" s="136"/>
      <c r="AD165" s="135"/>
      <c r="AE165" s="136"/>
      <c r="AF165" s="135"/>
      <c r="AG165" s="136"/>
      <c r="AH165" s="120"/>
      <c r="AI165" s="135"/>
      <c r="AJ165" s="136"/>
      <c r="AK165" s="135"/>
      <c r="AL165" s="136"/>
      <c r="AM165" s="135"/>
      <c r="AN165" s="136"/>
      <c r="AO165" s="135"/>
      <c r="AP165" s="136"/>
      <c r="AQ165" s="137"/>
      <c r="AR165" s="135"/>
      <c r="AS165" s="136"/>
      <c r="AT165" s="135"/>
      <c r="AU165" s="140"/>
      <c r="AV165" s="135"/>
      <c r="AW165" s="136"/>
      <c r="AX165" s="135"/>
      <c r="AY165" s="136"/>
      <c r="AZ165" s="151"/>
    </row>
    <row r="166" spans="1:52" s="102" customFormat="1">
      <c r="A166" s="130"/>
      <c r="B166" s="130"/>
      <c r="C166" s="131"/>
      <c r="D166" s="132"/>
      <c r="E166" s="133"/>
      <c r="F166" s="134"/>
      <c r="G166" s="144"/>
      <c r="H166" s="135"/>
      <c r="I166" s="136"/>
      <c r="J166" s="135"/>
      <c r="K166" s="136"/>
      <c r="L166" s="135"/>
      <c r="M166" s="136"/>
      <c r="N166" s="135"/>
      <c r="O166" s="136"/>
      <c r="P166" s="140"/>
      <c r="Q166" s="135"/>
      <c r="R166" s="140"/>
      <c r="S166" s="135"/>
      <c r="T166" s="136"/>
      <c r="U166" s="135"/>
      <c r="V166" s="136"/>
      <c r="W166" s="135"/>
      <c r="X166" s="136"/>
      <c r="Y166" s="120"/>
      <c r="Z166" s="135"/>
      <c r="AA166" s="136"/>
      <c r="AB166" s="135"/>
      <c r="AC166" s="136"/>
      <c r="AD166" s="135"/>
      <c r="AE166" s="136"/>
      <c r="AF166" s="135"/>
      <c r="AG166" s="136"/>
      <c r="AH166" s="120"/>
      <c r="AI166" s="135"/>
      <c r="AJ166" s="136"/>
      <c r="AK166" s="135"/>
      <c r="AL166" s="136"/>
      <c r="AM166" s="135"/>
      <c r="AN166" s="136"/>
      <c r="AO166" s="135"/>
      <c r="AP166" s="136"/>
      <c r="AQ166" s="137"/>
      <c r="AR166" s="135"/>
      <c r="AS166" s="136"/>
      <c r="AT166" s="135"/>
      <c r="AU166" s="140"/>
      <c r="AV166" s="135"/>
      <c r="AW166" s="136"/>
      <c r="AX166" s="135"/>
      <c r="AY166" s="136"/>
      <c r="AZ166" s="151"/>
    </row>
    <row r="167" spans="1:52" s="102" customFormat="1">
      <c r="A167" s="130"/>
      <c r="B167" s="130"/>
      <c r="C167" s="131"/>
      <c r="D167" s="132"/>
      <c r="E167" s="133"/>
      <c r="F167" s="134"/>
      <c r="G167" s="144"/>
      <c r="H167" s="135"/>
      <c r="I167" s="136"/>
      <c r="J167" s="135"/>
      <c r="K167" s="136"/>
      <c r="L167" s="135"/>
      <c r="M167" s="136"/>
      <c r="N167" s="135"/>
      <c r="O167" s="136"/>
      <c r="P167" s="140"/>
      <c r="Q167" s="135"/>
      <c r="R167" s="140"/>
      <c r="S167" s="135"/>
      <c r="T167" s="136"/>
      <c r="U167" s="135"/>
      <c r="V167" s="136"/>
      <c r="W167" s="135"/>
      <c r="X167" s="136"/>
      <c r="Y167" s="120"/>
      <c r="Z167" s="135"/>
      <c r="AA167" s="136"/>
      <c r="AB167" s="135"/>
      <c r="AC167" s="136"/>
      <c r="AD167" s="135"/>
      <c r="AE167" s="136"/>
      <c r="AF167" s="135"/>
      <c r="AG167" s="136"/>
      <c r="AH167" s="120"/>
      <c r="AI167" s="135"/>
      <c r="AJ167" s="136"/>
      <c r="AK167" s="135"/>
      <c r="AL167" s="136"/>
      <c r="AM167" s="135"/>
      <c r="AN167" s="136"/>
      <c r="AO167" s="135"/>
      <c r="AP167" s="136"/>
      <c r="AQ167" s="137"/>
      <c r="AR167" s="135"/>
      <c r="AS167" s="136"/>
      <c r="AT167" s="135"/>
      <c r="AU167" s="140"/>
      <c r="AV167" s="135"/>
      <c r="AW167" s="136"/>
      <c r="AX167" s="135"/>
      <c r="AY167" s="136"/>
      <c r="AZ167" s="151"/>
    </row>
    <row r="168" spans="1:52" s="4" customFormat="1">
      <c r="A168" s="130"/>
      <c r="B168" s="130"/>
      <c r="C168" s="131"/>
      <c r="D168" s="132"/>
      <c r="E168" s="133"/>
      <c r="F168" s="134"/>
      <c r="G168" s="144"/>
      <c r="H168" s="135"/>
      <c r="I168" s="136"/>
      <c r="J168" s="135"/>
      <c r="K168" s="136"/>
      <c r="L168" s="135"/>
      <c r="M168" s="136"/>
      <c r="N168" s="135"/>
      <c r="O168" s="136"/>
      <c r="P168" s="140"/>
      <c r="Q168" s="135"/>
      <c r="R168" s="140"/>
      <c r="S168" s="135"/>
      <c r="T168" s="136"/>
      <c r="U168" s="135"/>
      <c r="V168" s="136"/>
      <c r="W168" s="135"/>
      <c r="X168" s="136"/>
      <c r="Y168" s="120"/>
      <c r="Z168" s="135"/>
      <c r="AA168" s="136"/>
      <c r="AB168" s="135"/>
      <c r="AC168" s="136"/>
      <c r="AD168" s="135"/>
      <c r="AE168" s="136"/>
      <c r="AF168" s="135"/>
      <c r="AG168" s="136"/>
      <c r="AH168" s="120"/>
      <c r="AI168" s="135"/>
      <c r="AJ168" s="136"/>
      <c r="AK168" s="135"/>
      <c r="AL168" s="136"/>
      <c r="AM168" s="135"/>
      <c r="AN168" s="136"/>
      <c r="AO168" s="135"/>
      <c r="AP168" s="136"/>
      <c r="AQ168" s="137"/>
      <c r="AR168" s="135"/>
      <c r="AS168" s="136"/>
      <c r="AT168" s="135"/>
      <c r="AU168" s="140"/>
      <c r="AV168" s="135"/>
      <c r="AW168" s="136"/>
      <c r="AX168" s="135"/>
      <c r="AY168" s="136"/>
      <c r="AZ168" s="151"/>
    </row>
    <row r="169" spans="1:52" s="4" customFormat="1">
      <c r="A169" s="130"/>
      <c r="B169" s="130"/>
      <c r="C169" s="131"/>
      <c r="D169" s="132"/>
      <c r="E169" s="133"/>
      <c r="F169" s="134"/>
      <c r="G169" s="38"/>
      <c r="H169" s="135"/>
      <c r="I169" s="136"/>
      <c r="J169" s="135"/>
      <c r="K169" s="136"/>
      <c r="L169" s="135"/>
      <c r="M169" s="136"/>
      <c r="N169" s="135"/>
      <c r="O169" s="136"/>
      <c r="P169" s="140"/>
      <c r="Q169" s="135"/>
      <c r="R169" s="140"/>
      <c r="S169" s="135"/>
      <c r="T169" s="136"/>
      <c r="U169" s="135"/>
      <c r="V169" s="136"/>
      <c r="W169" s="135"/>
      <c r="X169" s="136"/>
      <c r="Y169" s="120"/>
      <c r="Z169" s="135"/>
      <c r="AA169" s="136"/>
      <c r="AB169" s="135"/>
      <c r="AC169" s="136"/>
      <c r="AD169" s="135"/>
      <c r="AE169" s="136"/>
      <c r="AF169" s="135"/>
      <c r="AG169" s="136"/>
      <c r="AH169" s="120"/>
      <c r="AI169" s="135"/>
      <c r="AJ169" s="136"/>
      <c r="AK169" s="135"/>
      <c r="AL169" s="136"/>
      <c r="AM169" s="135"/>
      <c r="AN169" s="136"/>
      <c r="AO169" s="135"/>
      <c r="AP169" s="136"/>
      <c r="AQ169" s="137"/>
      <c r="AR169" s="135"/>
      <c r="AS169" s="136"/>
      <c r="AT169" s="135"/>
      <c r="AU169" s="140"/>
      <c r="AV169" s="135"/>
      <c r="AW169" s="136"/>
      <c r="AX169" s="135"/>
      <c r="AY169" s="136"/>
      <c r="AZ169" s="151"/>
    </row>
    <row r="170" spans="1:52" s="4" customFormat="1">
      <c r="A170" s="178"/>
      <c r="B170" s="179"/>
      <c r="C170" s="180"/>
      <c r="D170" s="181"/>
      <c r="E170" s="182"/>
      <c r="F170" s="183"/>
      <c r="G170" s="184"/>
      <c r="H170" s="185"/>
      <c r="I170" s="186"/>
      <c r="J170" s="185"/>
      <c r="K170" s="186"/>
      <c r="L170" s="185"/>
      <c r="M170" s="186"/>
      <c r="N170" s="185"/>
      <c r="O170" s="186"/>
      <c r="P170" s="187"/>
      <c r="Q170" s="185"/>
      <c r="R170" s="186"/>
      <c r="S170" s="185"/>
      <c r="T170" s="186"/>
      <c r="U170" s="185"/>
      <c r="V170" s="186"/>
      <c r="W170" s="185"/>
      <c r="X170" s="186"/>
      <c r="Y170" s="188"/>
      <c r="Z170" s="185"/>
      <c r="AA170" s="186"/>
      <c r="AB170" s="185"/>
      <c r="AC170" s="186"/>
      <c r="AD170" s="185"/>
      <c r="AE170" s="186"/>
      <c r="AF170" s="185"/>
      <c r="AG170" s="186"/>
      <c r="AH170" s="188"/>
      <c r="AI170" s="185"/>
      <c r="AJ170" s="186"/>
      <c r="AK170" s="185"/>
      <c r="AL170" s="186"/>
      <c r="AM170" s="185"/>
      <c r="AN170" s="186"/>
      <c r="AO170" s="185"/>
      <c r="AP170" s="186"/>
      <c r="AQ170" s="116"/>
      <c r="AR170" s="185"/>
      <c r="AS170" s="186"/>
      <c r="AT170" s="185"/>
      <c r="AU170" s="186"/>
      <c r="AV170" s="185"/>
      <c r="AW170" s="186"/>
      <c r="AX170" s="185"/>
      <c r="AY170" s="186"/>
      <c r="AZ170" s="151"/>
    </row>
    <row r="171" spans="1:52" s="4" customFormat="1">
      <c r="A171" s="79"/>
      <c r="B171" s="80"/>
      <c r="C171" s="81"/>
      <c r="D171" s="82"/>
      <c r="E171" s="82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83"/>
      <c r="V171" s="83"/>
      <c r="W171" s="83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51"/>
    </row>
    <row r="172" spans="1:52" s="4" customFormat="1">
      <c r="A172" s="79"/>
      <c r="B172" s="80"/>
      <c r="C172" s="81"/>
      <c r="D172" s="82"/>
      <c r="E172" s="82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83"/>
      <c r="V172" s="83"/>
      <c r="W172" s="83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51"/>
    </row>
    <row r="173" spans="1:52" s="4" customFormat="1">
      <c r="A173" s="79"/>
      <c r="B173" s="80"/>
      <c r="C173" s="81"/>
      <c r="D173" s="82"/>
      <c r="E173" s="82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83"/>
      <c r="V173" s="83"/>
      <c r="W173" s="83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51"/>
    </row>
    <row r="174" spans="1:52" s="4" customFormat="1">
      <c r="A174" s="79"/>
      <c r="B174" s="80"/>
      <c r="C174" s="81"/>
      <c r="D174" s="82"/>
      <c r="E174" s="8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83"/>
      <c r="V174" s="83"/>
      <c r="W174" s="83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51"/>
    </row>
    <row r="175" spans="1:52" s="4" customFormat="1">
      <c r="A175" s="170"/>
      <c r="B175" s="170"/>
      <c r="C175" s="171"/>
      <c r="D175" s="42"/>
      <c r="E175" s="43"/>
      <c r="F175" s="172"/>
      <c r="G175" s="144"/>
      <c r="H175" s="140"/>
      <c r="I175" s="140"/>
      <c r="J175" s="140"/>
      <c r="K175" s="173"/>
      <c r="L175" s="173"/>
      <c r="M175" s="173"/>
      <c r="N175" s="173"/>
      <c r="O175" s="173"/>
      <c r="P175" s="104"/>
      <c r="Q175" s="104"/>
      <c r="R175" s="104"/>
      <c r="S175" s="104"/>
      <c r="T175" s="104"/>
      <c r="U175" s="83"/>
      <c r="V175" s="83"/>
      <c r="W175" s="83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51"/>
    </row>
    <row r="176" spans="1:52" s="4" customFormat="1">
      <c r="A176" s="170"/>
      <c r="B176" s="174"/>
      <c r="C176" s="175"/>
      <c r="D176" s="176"/>
      <c r="E176" s="176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04"/>
      <c r="Q176" s="104"/>
      <c r="R176" s="104"/>
      <c r="S176" s="104"/>
      <c r="T176" s="104"/>
      <c r="U176" s="83"/>
      <c r="V176" s="83"/>
      <c r="W176" s="83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51"/>
    </row>
    <row r="177" spans="1:53" s="4" customFormat="1">
      <c r="A177" s="170"/>
      <c r="B177" s="174"/>
      <c r="C177" s="175"/>
      <c r="D177" s="176"/>
      <c r="E177" s="176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04"/>
      <c r="Q177" s="104"/>
      <c r="R177" s="104"/>
      <c r="S177" s="104"/>
      <c r="T177" s="104"/>
      <c r="U177" s="83"/>
      <c r="V177" s="83"/>
      <c r="W177" s="83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51"/>
    </row>
    <row r="178" spans="1:53" s="4" customFormat="1">
      <c r="A178" s="170"/>
      <c r="B178" s="174"/>
      <c r="C178" s="175"/>
      <c r="D178" s="176"/>
      <c r="E178" s="176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04"/>
      <c r="Q178" s="104"/>
      <c r="R178" s="104"/>
      <c r="S178" s="104"/>
      <c r="T178" s="104"/>
      <c r="U178" s="83"/>
      <c r="V178" s="83"/>
      <c r="W178" s="83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51"/>
    </row>
    <row r="179" spans="1:53" s="4" customFormat="1">
      <c r="A179" s="170"/>
      <c r="B179" s="174"/>
      <c r="C179" s="175"/>
      <c r="D179" s="176"/>
      <c r="E179" s="176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04"/>
      <c r="Q179" s="104"/>
      <c r="R179" s="104"/>
      <c r="S179" s="104"/>
      <c r="T179" s="104"/>
      <c r="U179" s="83"/>
      <c r="V179" s="83"/>
      <c r="W179" s="83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51"/>
    </row>
    <row r="180" spans="1:53" s="4" customFormat="1">
      <c r="A180" s="170"/>
      <c r="B180" s="174"/>
      <c r="C180" s="175"/>
      <c r="D180" s="176"/>
      <c r="E180" s="176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04"/>
      <c r="Q180" s="104"/>
      <c r="R180" s="104"/>
      <c r="S180" s="104"/>
      <c r="T180" s="104"/>
      <c r="U180" s="83"/>
      <c r="V180" s="83"/>
      <c r="W180" s="83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51"/>
    </row>
    <row r="181" spans="1:53" s="4" customFormat="1">
      <c r="A181" s="170"/>
      <c r="B181" s="174"/>
      <c r="C181" s="175"/>
      <c r="D181" s="176"/>
      <c r="E181" s="176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04"/>
      <c r="Q181" s="104"/>
      <c r="R181" s="104"/>
      <c r="S181" s="104"/>
      <c r="T181" s="104"/>
      <c r="U181" s="83"/>
      <c r="V181" s="83"/>
      <c r="W181" s="83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51"/>
    </row>
    <row r="182" spans="1:53" s="4" customFormat="1">
      <c r="A182" s="170"/>
      <c r="B182" s="174"/>
      <c r="C182" s="175"/>
      <c r="D182" s="176"/>
      <c r="E182" s="176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04"/>
      <c r="Q182" s="104"/>
      <c r="R182" s="104"/>
      <c r="S182" s="104"/>
      <c r="T182" s="104"/>
      <c r="U182" s="83"/>
      <c r="V182" s="83"/>
      <c r="W182" s="83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51"/>
    </row>
    <row r="183" spans="1:53" s="4" customFormat="1">
      <c r="A183" s="177"/>
      <c r="B183" s="174"/>
      <c r="C183" s="175"/>
      <c r="D183" s="176"/>
      <c r="E183" s="176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04"/>
      <c r="Q183" s="104"/>
      <c r="R183" s="104"/>
      <c r="S183" s="104"/>
      <c r="T183" s="104"/>
      <c r="U183" s="83"/>
      <c r="V183" s="83"/>
      <c r="W183" s="83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51"/>
    </row>
    <row r="184" spans="1:53" s="4" customFormat="1">
      <c r="A184" s="177"/>
      <c r="B184" s="174"/>
      <c r="C184" s="175"/>
      <c r="D184" s="176"/>
      <c r="E184" s="176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04"/>
      <c r="Q184" s="104"/>
      <c r="R184" s="104"/>
      <c r="S184" s="104"/>
      <c r="T184" s="104"/>
      <c r="U184" s="83"/>
      <c r="V184" s="83"/>
      <c r="W184" s="83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51"/>
    </row>
    <row r="185" spans="1:53" s="4" customFormat="1">
      <c r="A185" s="177"/>
      <c r="B185" s="174"/>
      <c r="C185" s="175"/>
      <c r="D185" s="176"/>
      <c r="E185" s="176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04"/>
      <c r="Q185" s="104"/>
      <c r="R185" s="104"/>
      <c r="S185" s="104"/>
      <c r="T185" s="104"/>
      <c r="U185" s="83"/>
      <c r="V185" s="83"/>
      <c r="W185" s="83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51"/>
    </row>
    <row r="186" spans="1:53" s="4" customFormat="1">
      <c r="A186" s="177"/>
      <c r="B186" s="174"/>
      <c r="C186" s="175"/>
      <c r="D186" s="176"/>
      <c r="E186" s="176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04"/>
      <c r="Q186" s="104"/>
      <c r="R186" s="104"/>
      <c r="S186" s="104"/>
      <c r="T186" s="104"/>
      <c r="U186" s="83"/>
      <c r="V186" s="83"/>
      <c r="W186" s="83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51"/>
    </row>
    <row r="187" spans="1:53" s="4" customFormat="1">
      <c r="A187" s="177"/>
      <c r="B187" s="174"/>
      <c r="C187" s="175"/>
      <c r="D187" s="176"/>
      <c r="E187" s="176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04"/>
      <c r="Q187" s="104"/>
      <c r="R187" s="104"/>
      <c r="S187" s="104"/>
      <c r="T187" s="104"/>
      <c r="U187" s="83"/>
      <c r="V187" s="83"/>
      <c r="W187" s="83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89"/>
      <c r="AY187" s="189"/>
      <c r="AZ187" s="139"/>
      <c r="BA187" s="190"/>
    </row>
    <row r="188" spans="1:53" s="15" customFormat="1">
      <c r="A188" s="79"/>
      <c r="B188" s="80"/>
      <c r="C188" s="81"/>
      <c r="D188" s="82"/>
      <c r="E188" s="82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83"/>
      <c r="V188" s="83"/>
      <c r="W188" s="83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89"/>
      <c r="AY188" s="189"/>
      <c r="AZ188" s="139"/>
      <c r="BA188" s="190"/>
    </row>
    <row r="189" spans="1:53" s="15" customFormat="1">
      <c r="A189" s="79"/>
      <c r="B189" s="80"/>
      <c r="C189" s="81"/>
      <c r="D189" s="82"/>
      <c r="E189" s="82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83"/>
      <c r="V189" s="83"/>
      <c r="W189" s="83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89"/>
      <c r="AY189" s="189"/>
      <c r="AZ189" s="139"/>
      <c r="BA189" s="190"/>
    </row>
    <row r="190" spans="1:53">
      <c r="A190" s="79"/>
      <c r="B190" s="80"/>
      <c r="C190" s="81"/>
      <c r="D190" s="82"/>
      <c r="E190" s="82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83"/>
      <c r="V190" s="83"/>
      <c r="W190" s="83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89"/>
      <c r="AY190" s="189"/>
      <c r="AZ190" s="158"/>
      <c r="BA190" s="189"/>
    </row>
    <row r="191" spans="1:53">
      <c r="A191" s="79"/>
      <c r="B191" s="80"/>
      <c r="C191" s="81"/>
      <c r="D191" s="82"/>
      <c r="E191" s="82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83"/>
      <c r="V191" s="83"/>
      <c r="W191" s="83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89"/>
      <c r="AY191" s="189"/>
      <c r="AZ191" s="158"/>
      <c r="BA191" s="189"/>
    </row>
    <row r="192" spans="1:53">
      <c r="A192" s="79"/>
      <c r="B192" s="80"/>
      <c r="C192" s="81"/>
      <c r="D192" s="82"/>
      <c r="E192" s="82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83"/>
      <c r="V192" s="83"/>
      <c r="W192" s="83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89"/>
      <c r="AY192" s="189"/>
      <c r="AZ192" s="158"/>
      <c r="BA192" s="189"/>
    </row>
    <row r="193" spans="1:53">
      <c r="A193" s="79"/>
      <c r="B193" s="80"/>
      <c r="C193" s="81"/>
      <c r="D193" s="82"/>
      <c r="E193" s="82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83"/>
      <c r="V193" s="83"/>
      <c r="W193" s="83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89"/>
      <c r="AY193" s="189"/>
      <c r="AZ193" s="158"/>
      <c r="BA193" s="189"/>
    </row>
    <row r="194" spans="1:53">
      <c r="A194" s="79"/>
      <c r="B194" s="80"/>
      <c r="C194" s="81"/>
      <c r="D194" s="82"/>
      <c r="E194" s="82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83"/>
      <c r="V194" s="83"/>
      <c r="W194" s="83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89"/>
      <c r="AY194" s="189"/>
      <c r="AZ194" s="158"/>
      <c r="BA194" s="189"/>
    </row>
    <row r="195" spans="1:53" s="8" customFormat="1">
      <c r="A195" s="79"/>
      <c r="B195" s="80"/>
      <c r="C195" s="81"/>
      <c r="D195" s="82"/>
      <c r="E195" s="82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83"/>
      <c r="V195" s="83"/>
      <c r="W195" s="83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89"/>
      <c r="AY195" s="189"/>
      <c r="AZ195" s="158"/>
      <c r="BA195" s="189"/>
    </row>
    <row r="196" spans="1:53" s="8" customFormat="1">
      <c r="A196" s="79"/>
      <c r="B196" s="80"/>
      <c r="C196" s="81"/>
      <c r="D196" s="82"/>
      <c r="E196" s="82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83"/>
      <c r="V196" s="83"/>
      <c r="W196" s="83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89"/>
      <c r="AY196" s="189"/>
      <c r="AZ196" s="158"/>
      <c r="BA196" s="189"/>
    </row>
    <row r="197" spans="1:53" s="8" customFormat="1">
      <c r="A197" s="79"/>
      <c r="B197" s="80"/>
      <c r="C197" s="81"/>
      <c r="D197" s="82"/>
      <c r="E197" s="82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83"/>
      <c r="V197" s="83"/>
      <c r="W197" s="83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33"/>
    </row>
    <row r="198" spans="1:53" s="8" customFormat="1">
      <c r="A198" s="79"/>
      <c r="B198" s="80"/>
      <c r="C198" s="81"/>
      <c r="D198" s="82"/>
      <c r="E198" s="82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83"/>
      <c r="V198" s="83"/>
      <c r="W198" s="83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33"/>
    </row>
    <row r="199" spans="1:53" s="8" customFormat="1">
      <c r="A199" s="79"/>
      <c r="B199" s="80"/>
      <c r="C199" s="81"/>
      <c r="D199" s="82"/>
      <c r="E199" s="82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83"/>
      <c r="V199" s="83"/>
      <c r="W199" s="83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33"/>
    </row>
    <row r="200" spans="1:53">
      <c r="A200" s="79"/>
      <c r="B200" s="80"/>
      <c r="C200" s="81"/>
      <c r="D200" s="82"/>
      <c r="E200" s="82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83"/>
      <c r="V200" s="83"/>
      <c r="W200" s="83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</row>
    <row r="201" spans="1:53" s="8" customFormat="1">
      <c r="A201" s="79"/>
      <c r="B201" s="80"/>
      <c r="C201" s="81"/>
      <c r="D201" s="82"/>
      <c r="E201" s="82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83"/>
      <c r="V201" s="83"/>
      <c r="W201" s="83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33"/>
    </row>
    <row r="202" spans="1:53" s="8" customFormat="1">
      <c r="A202" s="79"/>
      <c r="B202" s="80"/>
      <c r="C202" s="81"/>
      <c r="D202" s="82"/>
      <c r="E202" s="82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83"/>
      <c r="V202" s="83"/>
      <c r="W202" s="83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33"/>
    </row>
    <row r="203" spans="1:53">
      <c r="A203" s="79"/>
      <c r="B203" s="80"/>
      <c r="C203" s="81"/>
      <c r="D203" s="82"/>
      <c r="E203" s="82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83"/>
      <c r="V203" s="83"/>
      <c r="W203" s="83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</row>
    <row r="204" spans="1:53">
      <c r="A204" s="79"/>
      <c r="B204" s="80"/>
      <c r="C204" s="81"/>
      <c r="D204" s="82"/>
      <c r="E204" s="82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83"/>
      <c r="V204" s="83"/>
      <c r="W204" s="83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</row>
    <row r="205" spans="1:53">
      <c r="A205" s="79"/>
      <c r="B205" s="80"/>
      <c r="C205" s="81"/>
      <c r="D205" s="82"/>
      <c r="E205" s="82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83"/>
      <c r="V205" s="83"/>
      <c r="W205" s="83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</row>
    <row r="206" spans="1:53">
      <c r="A206" s="79"/>
      <c r="B206" s="80"/>
      <c r="C206" s="81"/>
      <c r="D206" s="82"/>
      <c r="E206" s="82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83"/>
      <c r="V206" s="83"/>
      <c r="W206" s="83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</row>
    <row r="207" spans="1:53">
      <c r="A207" s="79"/>
      <c r="B207" s="80"/>
      <c r="C207" s="81"/>
      <c r="D207" s="82"/>
      <c r="E207" s="82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83"/>
      <c r="V207" s="83"/>
      <c r="W207" s="83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</row>
    <row r="208" spans="1:53">
      <c r="A208" s="79"/>
      <c r="B208" s="80"/>
      <c r="C208" s="81"/>
      <c r="D208" s="82"/>
      <c r="E208" s="82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83"/>
      <c r="V208" s="83"/>
      <c r="W208" s="83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</row>
    <row r="209" spans="1:51">
      <c r="A209" s="79"/>
      <c r="B209" s="80"/>
      <c r="C209" s="81"/>
      <c r="D209" s="82"/>
      <c r="E209" s="82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83"/>
      <c r="V209" s="83"/>
      <c r="W209" s="83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</row>
    <row r="210" spans="1:51">
      <c r="A210" s="79"/>
      <c r="B210" s="80"/>
      <c r="C210" s="81"/>
      <c r="D210" s="82"/>
      <c r="E210" s="82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83"/>
      <c r="V210" s="83"/>
      <c r="W210" s="83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</row>
    <row r="211" spans="1:51">
      <c r="A211" s="79"/>
      <c r="B211" s="80"/>
      <c r="C211" s="81"/>
      <c r="D211" s="82"/>
      <c r="E211" s="82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83"/>
      <c r="V211" s="83"/>
      <c r="W211" s="83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</row>
    <row r="212" spans="1:51">
      <c r="A212" s="79"/>
      <c r="B212" s="80"/>
      <c r="C212" s="81"/>
      <c r="D212" s="82"/>
      <c r="E212" s="82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83"/>
      <c r="V212" s="83"/>
      <c r="W212" s="83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</row>
    <row r="213" spans="1:51">
      <c r="A213" s="79"/>
      <c r="B213" s="80"/>
      <c r="C213" s="81"/>
      <c r="D213" s="82"/>
      <c r="E213" s="82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83"/>
      <c r="V213" s="83"/>
      <c r="W213" s="83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</row>
    <row r="214" spans="1:51">
      <c r="A214" s="79"/>
      <c r="B214" s="80"/>
      <c r="C214" s="81"/>
      <c r="D214" s="82"/>
      <c r="E214" s="82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83"/>
      <c r="V214" s="83"/>
      <c r="W214" s="83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</row>
    <row r="215" spans="1:51">
      <c r="A215" s="79"/>
      <c r="B215" s="80"/>
      <c r="C215" s="81"/>
      <c r="D215" s="82"/>
      <c r="E215" s="82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83"/>
      <c r="V215" s="83"/>
      <c r="W215" s="83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</row>
    <row r="216" spans="1:51">
      <c r="A216" s="79"/>
      <c r="B216" s="80"/>
      <c r="C216" s="81"/>
      <c r="D216" s="82"/>
      <c r="E216" s="82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83"/>
      <c r="V216" s="83"/>
      <c r="W216" s="83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</row>
    <row r="217" spans="1:51">
      <c r="A217" s="79"/>
      <c r="B217" s="80"/>
      <c r="C217" s="81"/>
      <c r="D217" s="82"/>
      <c r="E217" s="82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83"/>
      <c r="V217" s="83"/>
      <c r="W217" s="83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</row>
    <row r="218" spans="1:51">
      <c r="A218" s="79"/>
      <c r="B218" s="80"/>
      <c r="C218" s="81"/>
      <c r="D218" s="82"/>
      <c r="E218" s="82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83"/>
      <c r="V218" s="83"/>
      <c r="W218" s="83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</row>
    <row r="219" spans="1:51">
      <c r="A219" s="79"/>
      <c r="B219" s="80"/>
      <c r="C219" s="81"/>
      <c r="D219" s="82"/>
      <c r="E219" s="82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83"/>
      <c r="V219" s="83"/>
      <c r="W219" s="83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</row>
    <row r="220" spans="1:51">
      <c r="A220" s="79"/>
      <c r="B220" s="80"/>
      <c r="C220" s="81"/>
      <c r="D220" s="82"/>
      <c r="E220" s="82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83"/>
      <c r="V220" s="83"/>
      <c r="W220" s="83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</row>
    <row r="221" spans="1:51">
      <c r="A221" s="79"/>
      <c r="B221" s="80"/>
      <c r="C221" s="81"/>
      <c r="D221" s="82"/>
      <c r="E221" s="82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83"/>
      <c r="V221" s="83"/>
      <c r="W221" s="83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</row>
    <row r="222" spans="1:51">
      <c r="A222" s="79"/>
      <c r="B222" s="80"/>
      <c r="C222" s="81"/>
      <c r="D222" s="82"/>
      <c r="E222" s="82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83"/>
      <c r="V222" s="83"/>
      <c r="W222" s="83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</row>
    <row r="223" spans="1:51">
      <c r="A223" s="79"/>
      <c r="B223" s="80"/>
      <c r="C223" s="81"/>
      <c r="D223" s="82"/>
      <c r="E223" s="82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83"/>
      <c r="V223" s="83"/>
      <c r="W223" s="83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</row>
    <row r="224" spans="1:51">
      <c r="A224" s="79"/>
      <c r="B224" s="80"/>
      <c r="C224" s="81"/>
      <c r="D224" s="82"/>
      <c r="E224" s="82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83"/>
      <c r="V224" s="83"/>
      <c r="W224" s="83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</row>
    <row r="225" spans="1:51">
      <c r="A225" s="79"/>
      <c r="B225" s="80"/>
      <c r="C225" s="81"/>
      <c r="D225" s="82"/>
      <c r="E225" s="82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83"/>
      <c r="V225" s="83"/>
      <c r="W225" s="83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</row>
    <row r="226" spans="1:51">
      <c r="A226" s="79"/>
      <c r="B226" s="80"/>
      <c r="C226" s="81"/>
      <c r="D226" s="82"/>
      <c r="E226" s="82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83"/>
      <c r="V226" s="83"/>
      <c r="W226" s="83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</row>
    <row r="227" spans="1:51">
      <c r="A227" s="79"/>
      <c r="B227" s="80"/>
      <c r="C227" s="81"/>
      <c r="D227" s="82"/>
      <c r="E227" s="82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83"/>
      <c r="V227" s="83"/>
      <c r="W227" s="83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</row>
    <row r="228" spans="1:51">
      <c r="A228" s="79"/>
      <c r="B228" s="80"/>
      <c r="C228" s="81"/>
      <c r="D228" s="82"/>
      <c r="E228" s="82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83"/>
      <c r="V228" s="83"/>
      <c r="W228" s="83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</row>
    <row r="229" spans="1:51">
      <c r="A229" s="79"/>
      <c r="B229" s="80"/>
      <c r="C229" s="81"/>
      <c r="D229" s="82"/>
      <c r="E229" s="82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83"/>
      <c r="V229" s="83"/>
      <c r="W229" s="83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</row>
    <row r="230" spans="1:51">
      <c r="A230" s="79"/>
      <c r="B230" s="80"/>
      <c r="C230" s="81"/>
      <c r="D230" s="82"/>
      <c r="E230" s="82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83"/>
      <c r="V230" s="83"/>
      <c r="W230" s="83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</row>
    <row r="231" spans="1:51">
      <c r="A231" s="79"/>
      <c r="B231" s="80"/>
      <c r="C231" s="81"/>
      <c r="D231" s="82"/>
      <c r="E231" s="82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83"/>
      <c r="V231" s="83"/>
      <c r="W231" s="83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</row>
    <row r="232" spans="1:51">
      <c r="A232" s="79"/>
      <c r="B232" s="80"/>
      <c r="C232" s="81"/>
      <c r="D232" s="82"/>
      <c r="E232" s="82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83"/>
      <c r="V232" s="83"/>
      <c r="W232" s="83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</row>
    <row r="233" spans="1:51">
      <c r="A233" s="79"/>
      <c r="B233" s="80"/>
      <c r="C233" s="81"/>
      <c r="D233" s="82"/>
      <c r="E233" s="82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83"/>
      <c r="V233" s="83"/>
      <c r="W233" s="83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</row>
    <row r="234" spans="1:51">
      <c r="A234" s="79"/>
      <c r="B234" s="80"/>
      <c r="C234" s="81"/>
      <c r="D234" s="82"/>
      <c r="E234" s="82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83"/>
      <c r="V234" s="83"/>
      <c r="W234" s="83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</row>
    <row r="235" spans="1:51">
      <c r="A235" s="79"/>
      <c r="B235" s="80"/>
      <c r="C235" s="81"/>
      <c r="D235" s="82"/>
      <c r="E235" s="82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83"/>
      <c r="V235" s="83"/>
      <c r="W235" s="83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</row>
    <row r="236" spans="1:51">
      <c r="A236" s="79"/>
      <c r="B236" s="80"/>
      <c r="C236" s="81"/>
      <c r="D236" s="82"/>
      <c r="E236" s="82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83"/>
      <c r="V236" s="83"/>
      <c r="W236" s="83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</row>
    <row r="237" spans="1:51">
      <c r="A237" s="79"/>
      <c r="B237" s="80"/>
      <c r="C237" s="81"/>
      <c r="D237" s="82"/>
      <c r="E237" s="82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83"/>
      <c r="V237" s="83"/>
      <c r="W237" s="83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</row>
    <row r="238" spans="1:51">
      <c r="A238" s="79"/>
      <c r="B238" s="80"/>
      <c r="C238" s="81"/>
      <c r="D238" s="82"/>
      <c r="E238" s="82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83"/>
      <c r="V238" s="83"/>
      <c r="W238" s="83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</row>
    <row r="239" spans="1:51">
      <c r="A239" s="79"/>
      <c r="B239" s="80"/>
      <c r="C239" s="81"/>
      <c r="D239" s="82"/>
      <c r="E239" s="82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83"/>
      <c r="V239" s="83"/>
      <c r="W239" s="83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</row>
    <row r="240" spans="1:51">
      <c r="A240" s="79"/>
      <c r="B240" s="80"/>
      <c r="C240" s="81"/>
      <c r="D240" s="82"/>
      <c r="E240" s="82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83"/>
      <c r="V240" s="83"/>
      <c r="W240" s="83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</row>
    <row r="241" spans="1:51">
      <c r="A241" s="79"/>
      <c r="B241" s="80"/>
      <c r="C241" s="81"/>
      <c r="D241" s="82"/>
      <c r="E241" s="82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83"/>
      <c r="V241" s="83"/>
      <c r="W241" s="83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</row>
    <row r="242" spans="1:51">
      <c r="A242" s="79"/>
      <c r="B242" s="80"/>
      <c r="C242" s="81"/>
      <c r="D242" s="82"/>
      <c r="E242" s="82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83"/>
      <c r="V242" s="83"/>
      <c r="W242" s="83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</row>
    <row r="243" spans="1:51">
      <c r="A243" s="79"/>
      <c r="B243" s="80"/>
      <c r="C243" s="81"/>
      <c r="D243" s="82"/>
      <c r="E243" s="82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83"/>
      <c r="V243" s="83"/>
      <c r="W243" s="83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</row>
    <row r="244" spans="1:51">
      <c r="A244" s="79"/>
      <c r="B244" s="80"/>
      <c r="C244" s="81"/>
      <c r="D244" s="82"/>
      <c r="E244" s="82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83"/>
      <c r="V244" s="83"/>
      <c r="W244" s="83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</row>
    <row r="245" spans="1:51">
      <c r="A245" s="79"/>
      <c r="B245" s="80"/>
      <c r="C245" s="81"/>
      <c r="D245" s="82"/>
      <c r="E245" s="82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83"/>
      <c r="V245" s="83"/>
      <c r="W245" s="83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</row>
    <row r="246" spans="1:51">
      <c r="A246" s="79"/>
      <c r="B246" s="80"/>
      <c r="C246" s="81"/>
      <c r="D246" s="82"/>
      <c r="E246" s="82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83"/>
      <c r="V246" s="83"/>
      <c r="W246" s="83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</row>
    <row r="247" spans="1:51">
      <c r="A247" s="79"/>
      <c r="B247" s="80"/>
      <c r="C247" s="81"/>
      <c r="D247" s="82"/>
      <c r="E247" s="82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83"/>
      <c r="V247" s="83"/>
      <c r="W247" s="83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</row>
    <row r="248" spans="1:51">
      <c r="A248" s="79"/>
      <c r="B248" s="80"/>
      <c r="C248" s="81"/>
      <c r="D248" s="82"/>
      <c r="E248" s="82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83"/>
      <c r="V248" s="83"/>
      <c r="W248" s="83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</row>
    <row r="249" spans="1:51">
      <c r="A249" s="79"/>
      <c r="B249" s="80"/>
      <c r="C249" s="81"/>
      <c r="D249" s="82"/>
      <c r="E249" s="82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83"/>
      <c r="V249" s="83"/>
      <c r="W249" s="83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</row>
    <row r="250" spans="1:51">
      <c r="A250" s="79"/>
      <c r="B250" s="80"/>
      <c r="C250" s="81"/>
      <c r="D250" s="82"/>
      <c r="E250" s="82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83"/>
      <c r="V250" s="83"/>
      <c r="W250" s="83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</row>
    <row r="251" spans="1:51">
      <c r="A251" s="79"/>
      <c r="B251" s="80"/>
      <c r="C251" s="81"/>
      <c r="D251" s="82"/>
      <c r="E251" s="82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83"/>
      <c r="V251" s="83"/>
      <c r="W251" s="83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</row>
    <row r="252" spans="1:51">
      <c r="A252" s="79"/>
      <c r="B252" s="80"/>
      <c r="C252" s="81"/>
      <c r="D252" s="82"/>
      <c r="E252" s="82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83"/>
      <c r="V252" s="83"/>
      <c r="W252" s="83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</row>
    <row r="253" spans="1:51">
      <c r="A253" s="79"/>
      <c r="B253" s="80"/>
      <c r="C253" s="81"/>
      <c r="D253" s="82"/>
      <c r="E253" s="82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83"/>
      <c r="V253" s="83"/>
      <c r="W253" s="83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</row>
    <row r="254" spans="1:51">
      <c r="A254" s="79"/>
      <c r="B254" s="80"/>
      <c r="C254" s="81"/>
      <c r="D254" s="82"/>
      <c r="E254" s="82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83"/>
      <c r="V254" s="83"/>
      <c r="W254" s="83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</row>
    <row r="255" spans="1:51">
      <c r="A255" s="79"/>
      <c r="B255" s="80"/>
      <c r="C255" s="81"/>
      <c r="D255" s="82"/>
      <c r="E255" s="82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83"/>
      <c r="V255" s="83"/>
      <c r="W255" s="83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</row>
    <row r="256" spans="1:51">
      <c r="A256" s="79"/>
      <c r="B256" s="80"/>
      <c r="C256" s="81"/>
      <c r="D256" s="82"/>
      <c r="E256" s="82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83"/>
      <c r="V256" s="83"/>
      <c r="W256" s="83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</row>
    <row r="257" spans="1:51">
      <c r="A257" s="79"/>
      <c r="B257" s="80"/>
      <c r="C257" s="81"/>
      <c r="D257" s="82"/>
      <c r="E257" s="82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83"/>
      <c r="V257" s="83"/>
      <c r="W257" s="83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</row>
    <row r="258" spans="1:51">
      <c r="A258" s="79"/>
      <c r="B258" s="80"/>
      <c r="C258" s="81"/>
      <c r="D258" s="82"/>
      <c r="E258" s="82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83"/>
      <c r="V258" s="83"/>
      <c r="W258" s="83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</row>
    <row r="259" spans="1:51">
      <c r="A259" s="79"/>
      <c r="B259" s="80"/>
      <c r="C259" s="81"/>
      <c r="D259" s="82"/>
      <c r="E259" s="82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83"/>
      <c r="V259" s="83"/>
      <c r="W259" s="83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</row>
    <row r="260" spans="1:51">
      <c r="A260" s="79"/>
      <c r="B260" s="80"/>
      <c r="C260" s="81"/>
      <c r="D260" s="82"/>
      <c r="E260" s="82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83"/>
      <c r="V260" s="83"/>
      <c r="W260" s="83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</row>
    <row r="261" spans="1:51">
      <c r="A261" s="79"/>
      <c r="B261" s="80"/>
      <c r="C261" s="81"/>
      <c r="D261" s="82"/>
      <c r="E261" s="82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83"/>
      <c r="V261" s="83"/>
      <c r="W261" s="83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</row>
    <row r="262" spans="1:51">
      <c r="A262" s="79"/>
      <c r="B262" s="80"/>
      <c r="C262" s="81"/>
      <c r="D262" s="82"/>
      <c r="E262" s="82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83"/>
      <c r="V262" s="83"/>
      <c r="W262" s="83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</row>
    <row r="263" spans="1:51">
      <c r="A263" s="79"/>
      <c r="B263" s="80"/>
      <c r="C263" s="81"/>
      <c r="D263" s="82"/>
      <c r="E263" s="82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83"/>
      <c r="V263" s="83"/>
      <c r="W263" s="83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</row>
    <row r="264" spans="1:51">
      <c r="A264" s="79"/>
      <c r="B264" s="80"/>
      <c r="C264" s="81"/>
      <c r="D264" s="82"/>
      <c r="E264" s="82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83"/>
      <c r="V264" s="83"/>
      <c r="W264" s="83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</row>
    <row r="265" spans="1:51">
      <c r="A265" s="79"/>
      <c r="B265" s="80"/>
      <c r="C265" s="81"/>
      <c r="D265" s="82"/>
      <c r="E265" s="82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83"/>
      <c r="V265" s="83"/>
      <c r="W265" s="83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</row>
    <row r="266" spans="1:51">
      <c r="A266" s="79"/>
      <c r="B266" s="80"/>
      <c r="C266" s="81"/>
      <c r="D266" s="82"/>
      <c r="E266" s="82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83"/>
      <c r="V266" s="83"/>
      <c r="W266" s="83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</row>
    <row r="267" spans="1:51">
      <c r="A267" s="79"/>
      <c r="B267" s="80"/>
      <c r="C267" s="81"/>
      <c r="D267" s="82"/>
      <c r="E267" s="82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83"/>
      <c r="V267" s="83"/>
      <c r="W267" s="83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</row>
    <row r="268" spans="1:51">
      <c r="A268" s="79"/>
      <c r="B268" s="80"/>
      <c r="C268" s="81"/>
      <c r="D268" s="82"/>
      <c r="E268" s="82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83"/>
      <c r="V268" s="83"/>
      <c r="W268" s="83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</row>
    <row r="269" spans="1:51">
      <c r="A269" s="79"/>
      <c r="B269" s="80"/>
      <c r="C269" s="81"/>
      <c r="D269" s="82"/>
      <c r="E269" s="82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83"/>
      <c r="V269" s="83"/>
      <c r="W269" s="83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</row>
    <row r="270" spans="1:51">
      <c r="A270" s="79"/>
      <c r="B270" s="80"/>
      <c r="C270" s="81"/>
      <c r="D270" s="82"/>
      <c r="E270" s="82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83"/>
      <c r="V270" s="83"/>
      <c r="W270" s="83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</row>
    <row r="271" spans="1:51">
      <c r="A271" s="79"/>
      <c r="B271" s="80"/>
      <c r="C271" s="81"/>
      <c r="D271" s="82"/>
      <c r="E271" s="82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83"/>
      <c r="V271" s="83"/>
      <c r="W271" s="83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</row>
    <row r="272" spans="1:51">
      <c r="A272" s="79"/>
      <c r="B272" s="80"/>
      <c r="C272" s="81"/>
      <c r="D272" s="82"/>
      <c r="E272" s="82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83"/>
      <c r="V272" s="83"/>
      <c r="W272" s="83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</row>
    <row r="273" spans="1:51">
      <c r="A273" s="79"/>
      <c r="B273" s="80"/>
      <c r="C273" s="81"/>
      <c r="D273" s="82"/>
      <c r="E273" s="82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83"/>
      <c r="V273" s="83"/>
      <c r="W273" s="83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</row>
    <row r="274" spans="1:51">
      <c r="A274" s="79"/>
      <c r="B274" s="80"/>
      <c r="C274" s="81"/>
      <c r="D274" s="82"/>
      <c r="E274" s="82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83"/>
      <c r="V274" s="83"/>
      <c r="W274" s="83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</row>
    <row r="275" spans="1:51">
      <c r="A275" s="79"/>
      <c r="B275" s="80"/>
      <c r="C275" s="81"/>
      <c r="D275" s="82"/>
      <c r="E275" s="82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83"/>
      <c r="V275" s="83"/>
      <c r="W275" s="83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</row>
    <row r="276" spans="1:51">
      <c r="A276" s="79"/>
      <c r="B276" s="80"/>
      <c r="C276" s="81"/>
      <c r="D276" s="82"/>
      <c r="E276" s="82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83"/>
      <c r="V276" s="83"/>
      <c r="W276" s="83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</row>
    <row r="277" spans="1:51">
      <c r="A277" s="79"/>
      <c r="B277" s="80"/>
      <c r="C277" s="81"/>
      <c r="D277" s="82"/>
      <c r="E277" s="82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83"/>
      <c r="V277" s="83"/>
      <c r="W277" s="83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</row>
    <row r="278" spans="1:51">
      <c r="A278" s="105"/>
      <c r="B278" s="84"/>
      <c r="C278" s="20"/>
      <c r="D278" s="21"/>
      <c r="E278" s="21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</row>
    <row r="279" spans="1:51">
      <c r="A279" s="105"/>
      <c r="B279" s="84"/>
      <c r="C279" s="20"/>
      <c r="D279" s="21"/>
      <c r="E279" s="21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</row>
    <row r="280" spans="1:51">
      <c r="A280" s="105"/>
      <c r="B280" s="84"/>
      <c r="C280" s="20"/>
      <c r="D280" s="21"/>
      <c r="E280" s="21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</row>
    <row r="281" spans="1:51">
      <c r="A281" s="105"/>
      <c r="B281" s="84"/>
      <c r="C281" s="20"/>
      <c r="D281" s="21"/>
      <c r="E281" s="21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</row>
    <row r="282" spans="1:51">
      <c r="A282" s="105"/>
      <c r="B282" s="84"/>
      <c r="C282" s="20"/>
      <c r="D282" s="21"/>
      <c r="E282" s="21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</row>
    <row r="283" spans="1:51">
      <c r="A283" s="105"/>
      <c r="B283" s="84"/>
      <c r="C283" s="20"/>
      <c r="D283" s="21"/>
      <c r="E283" s="21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</row>
    <row r="284" spans="1:51">
      <c r="A284" s="105"/>
      <c r="B284" s="84"/>
      <c r="C284" s="20"/>
      <c r="D284" s="21"/>
      <c r="E284" s="21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</row>
    <row r="285" spans="1:51">
      <c r="A285" s="105"/>
      <c r="B285" s="84"/>
      <c r="C285" s="20"/>
      <c r="D285" s="21"/>
      <c r="E285" s="21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</row>
    <row r="286" spans="1:51">
      <c r="A286" s="119"/>
      <c r="B286" s="84"/>
      <c r="C286" s="20"/>
      <c r="D286" s="21"/>
      <c r="E286" s="21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</row>
    <row r="287" spans="1:51">
      <c r="A287" s="119"/>
      <c r="B287" s="84"/>
      <c r="C287" s="20"/>
      <c r="D287" s="21"/>
      <c r="E287" s="21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</row>
    <row r="288" spans="1:51">
      <c r="A288" s="119"/>
      <c r="B288" s="84"/>
      <c r="C288" s="20"/>
      <c r="D288" s="21"/>
      <c r="E288" s="21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</row>
    <row r="289" spans="1:51">
      <c r="A289" s="119"/>
      <c r="B289" s="84"/>
      <c r="C289" s="20"/>
      <c r="D289" s="21"/>
      <c r="E289" s="21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</row>
    <row r="290" spans="1:51">
      <c r="A290" s="119"/>
      <c r="B290" s="84"/>
      <c r="C290" s="20"/>
      <c r="D290" s="21"/>
      <c r="E290" s="21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</row>
    <row r="291" spans="1:51">
      <c r="A291" s="119"/>
      <c r="B291" s="84"/>
      <c r="C291" s="20"/>
      <c r="D291" s="21"/>
      <c r="E291" s="21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</row>
    <row r="292" spans="1:51">
      <c r="A292" s="119"/>
      <c r="B292" s="84"/>
      <c r="C292" s="20"/>
      <c r="D292" s="21"/>
      <c r="E292" s="21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</row>
    <row r="293" spans="1:51">
      <c r="A293" s="119"/>
      <c r="B293" s="84"/>
      <c r="C293" s="20"/>
      <c r="D293" s="21"/>
      <c r="E293" s="21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</row>
    <row r="294" spans="1:51">
      <c r="A294" s="119"/>
      <c r="B294" s="84"/>
      <c r="C294" s="20"/>
      <c r="D294" s="21"/>
      <c r="E294" s="21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</row>
    <row r="295" spans="1:51">
      <c r="A295" s="119"/>
      <c r="B295" s="84"/>
      <c r="C295" s="20"/>
      <c r="D295" s="21"/>
      <c r="E295" s="21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</row>
    <row r="296" spans="1:51">
      <c r="A296" s="119"/>
      <c r="B296" s="84"/>
      <c r="C296" s="20"/>
      <c r="D296" s="21"/>
      <c r="E296" s="21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</row>
    <row r="297" spans="1:51">
      <c r="A297" s="119"/>
      <c r="B297" s="84"/>
      <c r="C297" s="20"/>
      <c r="D297" s="21"/>
      <c r="E297" s="21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</row>
    <row r="298" spans="1:51">
      <c r="A298" s="119"/>
      <c r="B298" s="84"/>
      <c r="C298" s="20"/>
      <c r="D298" s="21"/>
      <c r="E298" s="21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</row>
    <row r="299" spans="1:51">
      <c r="A299" s="119"/>
      <c r="B299" s="84"/>
      <c r="C299" s="20"/>
      <c r="D299" s="21"/>
      <c r="E299" s="21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</row>
    <row r="300" spans="1:51">
      <c r="A300" s="119"/>
      <c r="B300" s="84"/>
      <c r="C300" s="20"/>
      <c r="D300" s="21"/>
      <c r="E300" s="21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</row>
    <row r="301" spans="1:51">
      <c r="A301" s="119"/>
      <c r="B301" s="84"/>
      <c r="C301" s="20"/>
      <c r="D301" s="21"/>
      <c r="E301" s="21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</row>
    <row r="302" spans="1:51">
      <c r="A302" s="119"/>
      <c r="B302" s="84"/>
      <c r="C302" s="20"/>
      <c r="D302" s="21"/>
      <c r="E302" s="21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</row>
    <row r="303" spans="1:51">
      <c r="A303" s="119"/>
      <c r="B303" s="84"/>
      <c r="C303" s="20"/>
      <c r="D303" s="21"/>
      <c r="E303" s="21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</row>
    <row r="304" spans="1:51">
      <c r="A304" s="119"/>
      <c r="B304" s="84"/>
      <c r="C304" s="20"/>
      <c r="D304" s="21"/>
      <c r="E304" s="21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</row>
    <row r="305" spans="1:51">
      <c r="A305" s="119"/>
      <c r="B305" s="84"/>
      <c r="C305" s="20"/>
      <c r="D305" s="21"/>
      <c r="E305" s="21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</row>
    <row r="306" spans="1:51">
      <c r="A306" s="119"/>
      <c r="B306" s="84"/>
      <c r="C306" s="20"/>
      <c r="D306" s="21"/>
      <c r="E306" s="21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</row>
    <row r="307" spans="1:51">
      <c r="A307" s="119"/>
      <c r="B307" s="84"/>
      <c r="C307" s="20"/>
      <c r="D307" s="21"/>
      <c r="E307" s="21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</row>
    <row r="308" spans="1:51">
      <c r="A308" s="119"/>
      <c r="B308" s="84"/>
      <c r="C308" s="20"/>
      <c r="D308" s="21"/>
      <c r="E308" s="21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</row>
    <row r="309" spans="1:51">
      <c r="A309" s="119"/>
      <c r="B309" s="84"/>
      <c r="C309" s="20"/>
      <c r="D309" s="21"/>
      <c r="E309" s="21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</row>
    <row r="310" spans="1:51">
      <c r="A310" s="119"/>
      <c r="B310" s="84"/>
      <c r="C310" s="20"/>
      <c r="D310" s="21"/>
      <c r="E310" s="21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</row>
    <row r="311" spans="1:51">
      <c r="B311" s="19"/>
      <c r="C311" s="22"/>
      <c r="D311" s="21"/>
      <c r="E311" s="21"/>
      <c r="F311" s="18"/>
      <c r="G311" s="18"/>
    </row>
    <row r="312" spans="1:51">
      <c r="B312" s="19"/>
      <c r="C312" s="22"/>
      <c r="D312" s="21"/>
      <c r="E312" s="21"/>
      <c r="F312" s="18"/>
      <c r="G312" s="18"/>
    </row>
    <row r="313" spans="1:51">
      <c r="B313" s="19"/>
      <c r="C313" s="22"/>
      <c r="D313" s="21"/>
      <c r="E313" s="21"/>
      <c r="F313" s="18"/>
      <c r="G313" s="18"/>
    </row>
    <row r="314" spans="1:51">
      <c r="B314" s="19"/>
      <c r="C314" s="22"/>
      <c r="D314" s="21"/>
      <c r="E314" s="21"/>
      <c r="F314" s="18"/>
      <c r="G314" s="18"/>
    </row>
    <row r="315" spans="1:51">
      <c r="B315" s="19"/>
      <c r="C315" s="22"/>
      <c r="D315" s="21"/>
      <c r="E315" s="21"/>
      <c r="F315" s="18"/>
      <c r="G315" s="18"/>
    </row>
    <row r="316" spans="1:51">
      <c r="B316" s="19"/>
      <c r="C316" s="22"/>
      <c r="D316" s="21"/>
      <c r="E316" s="21"/>
      <c r="F316" s="18"/>
      <c r="G316" s="18"/>
    </row>
    <row r="317" spans="1:51">
      <c r="B317" s="19"/>
      <c r="C317" s="22"/>
      <c r="D317" s="21"/>
      <c r="E317" s="21"/>
      <c r="F317" s="18"/>
      <c r="G317" s="18"/>
    </row>
    <row r="318" spans="1:51">
      <c r="B318" s="19"/>
      <c r="C318" s="22"/>
      <c r="D318" s="21"/>
      <c r="E318" s="21"/>
      <c r="F318" s="18"/>
      <c r="G318" s="18"/>
    </row>
    <row r="319" spans="1:51">
      <c r="B319" s="19"/>
      <c r="C319" s="22"/>
      <c r="D319" s="21"/>
      <c r="E319" s="21"/>
      <c r="F319" s="18"/>
      <c r="G319" s="18"/>
    </row>
    <row r="320" spans="1:51">
      <c r="B320" s="19"/>
      <c r="C320" s="22"/>
      <c r="D320" s="21"/>
      <c r="E320" s="21"/>
      <c r="F320" s="18"/>
      <c r="G320" s="18"/>
    </row>
    <row r="321" spans="2:7">
      <c r="B321" s="19"/>
      <c r="C321" s="22"/>
      <c r="D321" s="21"/>
      <c r="E321" s="21"/>
      <c r="F321" s="18"/>
      <c r="G321" s="18"/>
    </row>
    <row r="322" spans="2:7">
      <c r="B322" s="19"/>
      <c r="C322" s="22"/>
      <c r="D322" s="21"/>
      <c r="E322" s="21"/>
      <c r="F322" s="18"/>
      <c r="G322" s="18"/>
    </row>
    <row r="323" spans="2:7">
      <c r="B323" s="19"/>
      <c r="C323" s="22"/>
      <c r="D323" s="21"/>
      <c r="E323" s="21"/>
      <c r="F323" s="18"/>
      <c r="G323" s="18"/>
    </row>
    <row r="324" spans="2:7">
      <c r="B324" s="19"/>
      <c r="C324" s="22"/>
      <c r="D324" s="21"/>
      <c r="E324" s="21"/>
      <c r="F324" s="18"/>
      <c r="G324" s="18"/>
    </row>
    <row r="325" spans="2:7">
      <c r="B325" s="19"/>
      <c r="C325" s="22"/>
      <c r="D325" s="21"/>
      <c r="E325" s="21"/>
      <c r="F325" s="18"/>
      <c r="G325" s="18"/>
    </row>
    <row r="326" spans="2:7">
      <c r="B326" s="19"/>
      <c r="C326" s="22"/>
      <c r="D326" s="21"/>
      <c r="E326" s="21"/>
      <c r="F326" s="18"/>
      <c r="G326" s="18"/>
    </row>
    <row r="327" spans="2:7">
      <c r="B327" s="19"/>
      <c r="C327" s="22"/>
      <c r="D327" s="21"/>
      <c r="E327" s="21"/>
      <c r="F327" s="18"/>
      <c r="G327" s="18"/>
    </row>
    <row r="328" spans="2:7">
      <c r="B328" s="19"/>
      <c r="C328" s="22"/>
      <c r="D328" s="21"/>
      <c r="E328" s="21"/>
      <c r="F328" s="18"/>
      <c r="G328" s="18"/>
    </row>
    <row r="329" spans="2:7">
      <c r="B329" s="19"/>
      <c r="C329" s="22"/>
      <c r="D329" s="21"/>
      <c r="E329" s="21"/>
      <c r="F329" s="18"/>
      <c r="G329" s="18"/>
    </row>
    <row r="330" spans="2:7">
      <c r="B330" s="19"/>
      <c r="C330" s="22"/>
      <c r="D330" s="21"/>
      <c r="E330" s="21"/>
      <c r="F330" s="18"/>
      <c r="G330" s="18"/>
    </row>
    <row r="331" spans="2:7">
      <c r="B331" s="19"/>
      <c r="C331" s="22"/>
      <c r="D331" s="21"/>
      <c r="E331" s="21"/>
      <c r="F331" s="18"/>
      <c r="G331" s="18"/>
    </row>
    <row r="332" spans="2:7">
      <c r="B332" s="19"/>
      <c r="C332" s="22"/>
      <c r="D332" s="21"/>
      <c r="E332" s="21"/>
      <c r="F332" s="18"/>
      <c r="G332" s="18"/>
    </row>
    <row r="333" spans="2:7">
      <c r="B333" s="19"/>
      <c r="C333" s="22"/>
      <c r="D333" s="21"/>
      <c r="E333" s="21"/>
      <c r="F333" s="18"/>
      <c r="G333" s="18"/>
    </row>
    <row r="334" spans="2:7">
      <c r="B334" s="19"/>
      <c r="C334" s="22"/>
      <c r="D334" s="21"/>
      <c r="E334" s="21"/>
      <c r="F334" s="18"/>
      <c r="G334" s="18"/>
    </row>
    <row r="335" spans="2:7">
      <c r="B335" s="19"/>
      <c r="C335" s="22"/>
      <c r="D335" s="21"/>
      <c r="E335" s="21"/>
      <c r="F335" s="18"/>
      <c r="G335" s="18"/>
    </row>
    <row r="336" spans="2:7">
      <c r="B336" s="19"/>
      <c r="C336" s="22"/>
      <c r="D336" s="21"/>
      <c r="E336" s="21"/>
      <c r="F336" s="18"/>
      <c r="G336" s="18"/>
    </row>
    <row r="337" spans="2:7">
      <c r="B337" s="19"/>
      <c r="C337" s="22"/>
      <c r="D337" s="21"/>
      <c r="E337" s="21"/>
      <c r="F337" s="18"/>
      <c r="G337" s="18"/>
    </row>
    <row r="338" spans="2:7">
      <c r="B338" s="19"/>
      <c r="C338" s="22"/>
      <c r="D338" s="21"/>
      <c r="E338" s="21"/>
      <c r="F338" s="18"/>
      <c r="G338" s="18"/>
    </row>
    <row r="339" spans="2:7">
      <c r="B339" s="19"/>
      <c r="C339" s="22"/>
      <c r="D339" s="21"/>
      <c r="E339" s="21"/>
      <c r="F339" s="18"/>
      <c r="G339" s="18"/>
    </row>
    <row r="340" spans="2:7">
      <c r="B340" s="19"/>
      <c r="C340" s="22"/>
      <c r="D340" s="21"/>
      <c r="E340" s="21"/>
      <c r="F340" s="18"/>
      <c r="G340" s="18"/>
    </row>
    <row r="341" spans="2:7">
      <c r="B341" s="19"/>
      <c r="C341" s="22"/>
      <c r="D341" s="21"/>
      <c r="E341" s="21"/>
      <c r="F341" s="18"/>
      <c r="G341" s="18"/>
    </row>
    <row r="342" spans="2:7">
      <c r="B342" s="19"/>
      <c r="C342" s="22"/>
      <c r="D342" s="21"/>
      <c r="E342" s="21"/>
      <c r="F342" s="18"/>
      <c r="G342" s="18"/>
    </row>
    <row r="343" spans="2:7">
      <c r="B343" s="19"/>
      <c r="C343" s="22"/>
      <c r="D343" s="21"/>
      <c r="E343" s="21"/>
      <c r="F343" s="18"/>
      <c r="G343" s="18"/>
    </row>
    <row r="344" spans="2:7">
      <c r="B344" s="19"/>
      <c r="C344" s="22"/>
      <c r="D344" s="21"/>
      <c r="E344" s="21"/>
      <c r="F344" s="18"/>
      <c r="G344" s="18"/>
    </row>
    <row r="345" spans="2:7">
      <c r="B345" s="19"/>
      <c r="C345" s="22"/>
      <c r="D345" s="21"/>
      <c r="E345" s="21"/>
      <c r="F345" s="18"/>
      <c r="G345" s="18"/>
    </row>
    <row r="346" spans="2:7">
      <c r="B346" s="19"/>
      <c r="C346" s="22"/>
      <c r="D346" s="21"/>
      <c r="E346" s="21"/>
      <c r="F346" s="18"/>
      <c r="G346" s="18"/>
    </row>
    <row r="347" spans="2:7">
      <c r="B347" s="19"/>
      <c r="C347" s="22"/>
      <c r="D347" s="21"/>
      <c r="E347" s="21"/>
      <c r="F347" s="18"/>
      <c r="G347" s="18"/>
    </row>
    <row r="348" spans="2:7">
      <c r="B348" s="19"/>
      <c r="C348" s="22"/>
      <c r="D348" s="21"/>
      <c r="E348" s="21"/>
      <c r="F348" s="18"/>
      <c r="G348" s="18"/>
    </row>
    <row r="349" spans="2:7">
      <c r="B349" s="19"/>
      <c r="C349" s="22"/>
      <c r="D349" s="21"/>
      <c r="E349" s="21"/>
      <c r="F349" s="18"/>
      <c r="G349" s="18"/>
    </row>
    <row r="350" spans="2:7">
      <c r="B350" s="19"/>
      <c r="C350" s="22"/>
      <c r="D350" s="21"/>
      <c r="E350" s="21"/>
      <c r="F350" s="18"/>
      <c r="G350" s="18"/>
    </row>
    <row r="351" spans="2:7">
      <c r="B351" s="19"/>
      <c r="C351" s="22"/>
      <c r="D351" s="21"/>
      <c r="E351" s="21"/>
      <c r="F351" s="18"/>
      <c r="G351" s="18"/>
    </row>
    <row r="352" spans="2:7">
      <c r="B352" s="19"/>
      <c r="C352" s="22"/>
      <c r="D352" s="21"/>
      <c r="E352" s="21"/>
      <c r="F352" s="18"/>
      <c r="G352" s="18"/>
    </row>
    <row r="353" spans="2:7">
      <c r="B353" s="19"/>
      <c r="C353" s="22"/>
      <c r="D353" s="21"/>
      <c r="E353" s="21"/>
      <c r="F353" s="18"/>
      <c r="G353" s="18"/>
    </row>
    <row r="354" spans="2:7">
      <c r="B354" s="19"/>
      <c r="C354" s="22"/>
      <c r="D354" s="21"/>
      <c r="E354" s="21"/>
      <c r="F354" s="18"/>
      <c r="G354" s="18"/>
    </row>
    <row r="355" spans="2:7">
      <c r="B355" s="19"/>
      <c r="C355" s="22"/>
      <c r="D355" s="21"/>
      <c r="E355" s="21"/>
      <c r="F355" s="18"/>
      <c r="G355" s="18"/>
    </row>
    <row r="356" spans="2:7">
      <c r="B356" s="19"/>
      <c r="C356" s="22"/>
      <c r="D356" s="21"/>
      <c r="E356" s="21"/>
      <c r="F356" s="18"/>
      <c r="G356" s="18"/>
    </row>
    <row r="357" spans="2:7">
      <c r="B357" s="19"/>
      <c r="C357" s="22"/>
      <c r="D357" s="21"/>
      <c r="E357" s="21"/>
      <c r="F357" s="18"/>
      <c r="G357" s="18"/>
    </row>
    <row r="358" spans="2:7">
      <c r="B358" s="19"/>
      <c r="C358" s="22"/>
      <c r="D358" s="21"/>
      <c r="E358" s="21"/>
      <c r="F358" s="18"/>
      <c r="G358" s="18"/>
    </row>
    <row r="359" spans="2:7">
      <c r="B359" s="19"/>
      <c r="C359" s="22"/>
      <c r="D359" s="21"/>
      <c r="E359" s="21"/>
      <c r="F359" s="18"/>
      <c r="G359" s="18"/>
    </row>
    <row r="360" spans="2:7">
      <c r="B360" s="23"/>
      <c r="C360" s="22"/>
      <c r="D360" s="21"/>
      <c r="E360" s="21"/>
      <c r="F360" s="18"/>
      <c r="G360" s="18"/>
    </row>
    <row r="361" spans="2:7">
      <c r="B361" s="23"/>
      <c r="C361" s="22"/>
      <c r="D361" s="21"/>
      <c r="E361" s="21"/>
      <c r="F361" s="18"/>
      <c r="G361" s="18"/>
    </row>
    <row r="362" spans="2:7">
      <c r="B362" s="23"/>
      <c r="C362" s="22"/>
      <c r="D362" s="21"/>
      <c r="E362" s="21"/>
      <c r="F362" s="18"/>
      <c r="G362" s="18"/>
    </row>
    <row r="363" spans="2:7">
      <c r="B363" s="23"/>
      <c r="C363" s="22"/>
      <c r="D363" s="21"/>
      <c r="E363" s="21"/>
      <c r="F363" s="18"/>
      <c r="G363" s="18"/>
    </row>
    <row r="364" spans="2:7">
      <c r="B364" s="23"/>
      <c r="C364" s="22"/>
      <c r="D364" s="21"/>
      <c r="E364" s="21"/>
      <c r="F364" s="18"/>
      <c r="G364" s="18"/>
    </row>
    <row r="365" spans="2:7">
      <c r="B365" s="23"/>
      <c r="C365" s="22"/>
      <c r="D365" s="21"/>
      <c r="E365" s="21"/>
      <c r="F365" s="18"/>
      <c r="G365" s="18"/>
    </row>
    <row r="366" spans="2:7">
      <c r="B366" s="23"/>
      <c r="C366" s="22"/>
      <c r="D366" s="21"/>
      <c r="E366" s="21"/>
      <c r="F366" s="18"/>
      <c r="G366" s="18"/>
    </row>
    <row r="367" spans="2:7">
      <c r="B367" s="23"/>
      <c r="C367" s="22"/>
      <c r="D367" s="21"/>
      <c r="E367" s="21"/>
      <c r="F367" s="18"/>
      <c r="G367" s="18"/>
    </row>
    <row r="368" spans="2:7">
      <c r="B368" s="23"/>
      <c r="C368" s="22"/>
      <c r="D368" s="21"/>
      <c r="E368" s="21"/>
      <c r="F368" s="18"/>
      <c r="G368" s="18"/>
    </row>
    <row r="369" spans="2:7">
      <c r="B369" s="23"/>
      <c r="C369" s="22"/>
      <c r="D369" s="21"/>
      <c r="E369" s="21"/>
      <c r="F369" s="18"/>
      <c r="G369" s="18"/>
    </row>
    <row r="370" spans="2:7">
      <c r="B370" s="23"/>
      <c r="C370" s="22"/>
      <c r="D370" s="21"/>
      <c r="E370" s="21"/>
      <c r="F370" s="18"/>
      <c r="G370" s="18"/>
    </row>
    <row r="371" spans="2:7">
      <c r="B371" s="23"/>
      <c r="C371" s="22"/>
      <c r="D371" s="21"/>
      <c r="E371" s="21"/>
      <c r="F371" s="18"/>
      <c r="G371" s="18"/>
    </row>
    <row r="372" spans="2:7">
      <c r="B372" s="23"/>
      <c r="C372" s="22"/>
      <c r="D372" s="21"/>
      <c r="E372" s="21"/>
      <c r="F372" s="18"/>
      <c r="G372" s="18"/>
    </row>
    <row r="373" spans="2:7">
      <c r="B373" s="23"/>
      <c r="C373" s="22"/>
      <c r="D373" s="21"/>
      <c r="E373" s="21"/>
      <c r="F373" s="18"/>
      <c r="G373" s="18"/>
    </row>
    <row r="374" spans="2:7">
      <c r="B374" s="23"/>
      <c r="C374" s="22"/>
      <c r="D374" s="21"/>
      <c r="E374" s="21"/>
      <c r="F374" s="18"/>
      <c r="G374" s="18"/>
    </row>
    <row r="375" spans="2:7">
      <c r="B375" s="23"/>
      <c r="C375" s="22"/>
      <c r="D375" s="21"/>
      <c r="E375" s="21"/>
      <c r="F375" s="18"/>
      <c r="G375" s="18"/>
    </row>
    <row r="376" spans="2:7">
      <c r="B376" s="23"/>
      <c r="C376" s="22"/>
      <c r="D376" s="21"/>
      <c r="E376" s="21"/>
      <c r="F376" s="18"/>
      <c r="G376" s="18"/>
    </row>
    <row r="377" spans="2:7">
      <c r="B377" s="23"/>
      <c r="C377" s="22"/>
      <c r="D377" s="21"/>
      <c r="E377" s="21"/>
      <c r="F377" s="18"/>
      <c r="G377" s="18"/>
    </row>
    <row r="378" spans="2:7">
      <c r="B378" s="23"/>
      <c r="C378" s="22"/>
      <c r="D378" s="21"/>
      <c r="E378" s="21"/>
      <c r="F378" s="18"/>
      <c r="G378" s="18"/>
    </row>
    <row r="379" spans="2:7">
      <c r="B379" s="23"/>
      <c r="C379" s="22"/>
      <c r="D379" s="21"/>
      <c r="E379" s="21"/>
      <c r="F379" s="18"/>
      <c r="G379" s="18"/>
    </row>
    <row r="380" spans="2:7">
      <c r="B380" s="23"/>
      <c r="C380" s="22"/>
      <c r="D380" s="21"/>
      <c r="E380" s="21"/>
      <c r="F380" s="18"/>
      <c r="G380" s="18"/>
    </row>
    <row r="381" spans="2:7">
      <c r="B381" s="23"/>
      <c r="C381" s="22"/>
      <c r="D381" s="21"/>
      <c r="E381" s="21"/>
      <c r="F381" s="18"/>
      <c r="G381" s="18"/>
    </row>
    <row r="382" spans="2:7">
      <c r="B382" s="23"/>
      <c r="C382" s="22"/>
      <c r="D382" s="21"/>
      <c r="E382" s="21"/>
      <c r="F382" s="18"/>
      <c r="G382" s="18"/>
    </row>
    <row r="383" spans="2:7">
      <c r="B383" s="23"/>
      <c r="C383" s="22"/>
      <c r="D383" s="21"/>
      <c r="E383" s="21"/>
      <c r="F383" s="18"/>
      <c r="G383" s="18"/>
    </row>
    <row r="384" spans="2:7">
      <c r="B384" s="23"/>
      <c r="C384" s="22"/>
      <c r="D384" s="21"/>
      <c r="E384" s="21"/>
      <c r="F384" s="18"/>
      <c r="G384" s="18"/>
    </row>
    <row r="385" spans="2:7">
      <c r="B385" s="23"/>
      <c r="C385" s="22"/>
      <c r="D385" s="21"/>
      <c r="E385" s="21"/>
      <c r="F385" s="18"/>
      <c r="G385" s="18"/>
    </row>
    <row r="386" spans="2:7">
      <c r="B386" s="23"/>
      <c r="C386" s="22"/>
      <c r="D386" s="21"/>
      <c r="E386" s="21"/>
      <c r="F386" s="18"/>
      <c r="G386" s="18"/>
    </row>
    <row r="387" spans="2:7">
      <c r="B387" s="23"/>
      <c r="C387" s="22"/>
      <c r="D387" s="21"/>
      <c r="E387" s="21"/>
      <c r="F387" s="18"/>
      <c r="G387" s="18"/>
    </row>
    <row r="388" spans="2:7">
      <c r="B388" s="23"/>
      <c r="C388" s="22"/>
      <c r="D388" s="21"/>
      <c r="E388" s="21"/>
      <c r="F388" s="18"/>
      <c r="G388" s="18"/>
    </row>
    <row r="389" spans="2:7">
      <c r="B389" s="23"/>
      <c r="C389" s="22"/>
      <c r="D389" s="21"/>
      <c r="E389" s="21"/>
      <c r="F389" s="18"/>
      <c r="G389" s="18"/>
    </row>
    <row r="390" spans="2:7">
      <c r="B390" s="23"/>
      <c r="C390" s="22"/>
      <c r="D390" s="21"/>
      <c r="E390" s="21"/>
      <c r="F390" s="18"/>
      <c r="G390" s="18"/>
    </row>
    <row r="391" spans="2:7">
      <c r="B391" s="23"/>
      <c r="C391" s="22"/>
      <c r="D391" s="21"/>
      <c r="E391" s="21"/>
      <c r="F391" s="18"/>
      <c r="G391" s="18"/>
    </row>
    <row r="392" spans="2:7">
      <c r="B392" s="23"/>
      <c r="C392" s="22"/>
      <c r="D392" s="21"/>
      <c r="E392" s="21"/>
      <c r="F392" s="18"/>
      <c r="G392" s="18"/>
    </row>
    <row r="393" spans="2:7">
      <c r="B393" s="23"/>
      <c r="C393" s="22"/>
      <c r="D393" s="21"/>
      <c r="E393" s="21"/>
      <c r="F393" s="18"/>
      <c r="G393" s="18"/>
    </row>
    <row r="394" spans="2:7">
      <c r="B394" s="23"/>
      <c r="C394" s="22"/>
      <c r="D394" s="21"/>
      <c r="E394" s="21"/>
      <c r="F394" s="18"/>
      <c r="G394" s="18"/>
    </row>
    <row r="395" spans="2:7">
      <c r="B395" s="23"/>
      <c r="C395" s="22"/>
      <c r="D395" s="21"/>
      <c r="E395" s="21"/>
      <c r="F395" s="18"/>
      <c r="G395" s="18"/>
    </row>
    <row r="396" spans="2:7">
      <c r="B396" s="23"/>
      <c r="C396" s="22"/>
      <c r="D396" s="21"/>
      <c r="E396" s="21"/>
      <c r="F396" s="18"/>
      <c r="G396" s="18"/>
    </row>
    <row r="397" spans="2:7">
      <c r="B397" s="23"/>
      <c r="C397" s="22"/>
      <c r="D397" s="21"/>
      <c r="E397" s="21"/>
      <c r="F397" s="18"/>
      <c r="G397" s="18"/>
    </row>
    <row r="398" spans="2:7">
      <c r="B398" s="23"/>
      <c r="C398" s="22"/>
      <c r="D398" s="21"/>
      <c r="E398" s="21"/>
      <c r="F398" s="18"/>
      <c r="G398" s="18"/>
    </row>
    <row r="399" spans="2:7">
      <c r="B399" s="23"/>
      <c r="C399" s="22"/>
      <c r="D399" s="21"/>
      <c r="E399" s="21"/>
      <c r="F399" s="18"/>
      <c r="G399" s="18"/>
    </row>
    <row r="400" spans="2:7">
      <c r="B400" s="23"/>
      <c r="C400" s="22"/>
      <c r="D400" s="21"/>
      <c r="E400" s="21"/>
      <c r="F400" s="18"/>
      <c r="G400" s="18"/>
    </row>
    <row r="401" spans="2:7">
      <c r="B401" s="23"/>
      <c r="C401" s="22"/>
      <c r="D401" s="21"/>
      <c r="E401" s="21"/>
      <c r="F401" s="18"/>
      <c r="G401" s="18"/>
    </row>
    <row r="402" spans="2:7">
      <c r="B402" s="23"/>
      <c r="C402" s="22"/>
      <c r="D402" s="21"/>
      <c r="E402" s="21"/>
      <c r="F402" s="18"/>
      <c r="G402" s="18"/>
    </row>
    <row r="403" spans="2:7">
      <c r="B403" s="23"/>
      <c r="C403" s="22"/>
      <c r="D403" s="21"/>
      <c r="E403" s="21"/>
      <c r="F403" s="18"/>
      <c r="G403" s="18"/>
    </row>
    <row r="404" spans="2:7">
      <c r="B404" s="23"/>
      <c r="C404" s="22"/>
      <c r="D404" s="21"/>
      <c r="E404" s="21"/>
      <c r="F404" s="18"/>
      <c r="G404" s="18"/>
    </row>
    <row r="405" spans="2:7">
      <c r="B405" s="23"/>
      <c r="C405" s="22"/>
      <c r="D405" s="21"/>
      <c r="E405" s="21"/>
      <c r="F405" s="18"/>
      <c r="G405" s="18"/>
    </row>
    <row r="406" spans="2:7">
      <c r="B406" s="23"/>
      <c r="C406" s="22"/>
      <c r="D406" s="21"/>
      <c r="E406" s="21"/>
      <c r="F406" s="18"/>
      <c r="G406" s="18"/>
    </row>
    <row r="407" spans="2:7">
      <c r="B407" s="23"/>
      <c r="C407" s="22"/>
      <c r="D407" s="21"/>
      <c r="E407" s="21"/>
      <c r="F407" s="18"/>
      <c r="G407" s="18"/>
    </row>
    <row r="408" spans="2:7">
      <c r="B408" s="23"/>
      <c r="C408" s="22"/>
      <c r="D408" s="21"/>
      <c r="E408" s="21"/>
      <c r="F408" s="18"/>
      <c r="G408" s="18"/>
    </row>
    <row r="409" spans="2:7">
      <c r="B409" s="23"/>
      <c r="C409" s="22"/>
      <c r="D409" s="21"/>
      <c r="E409" s="21"/>
      <c r="F409" s="18"/>
      <c r="G409" s="18"/>
    </row>
    <row r="410" spans="2:7">
      <c r="B410" s="23"/>
      <c r="C410" s="22"/>
      <c r="D410" s="21"/>
      <c r="E410" s="21"/>
      <c r="F410" s="18"/>
      <c r="G410" s="18"/>
    </row>
    <row r="411" spans="2:7">
      <c r="B411" s="23"/>
      <c r="C411" s="22"/>
      <c r="D411" s="21"/>
      <c r="E411" s="21"/>
      <c r="F411" s="18"/>
      <c r="G411" s="18"/>
    </row>
    <row r="412" spans="2:7">
      <c r="B412" s="23"/>
      <c r="C412" s="22"/>
      <c r="D412" s="21"/>
      <c r="E412" s="21"/>
      <c r="F412" s="18"/>
      <c r="G412" s="18"/>
    </row>
    <row r="413" spans="2:7">
      <c r="B413" s="23"/>
      <c r="C413" s="22"/>
      <c r="D413" s="21"/>
      <c r="E413" s="21"/>
      <c r="F413" s="18"/>
      <c r="G413" s="18"/>
    </row>
    <row r="414" spans="2:7">
      <c r="B414" s="23"/>
      <c r="C414" s="22"/>
      <c r="D414" s="21"/>
      <c r="E414" s="21"/>
      <c r="F414" s="18"/>
      <c r="G414" s="18"/>
    </row>
    <row r="415" spans="2:7">
      <c r="B415" s="23"/>
      <c r="C415" s="22"/>
      <c r="D415" s="21"/>
      <c r="E415" s="21"/>
      <c r="F415" s="18"/>
      <c r="G415" s="18"/>
    </row>
    <row r="416" spans="2:7">
      <c r="B416" s="23"/>
      <c r="C416" s="22"/>
      <c r="D416" s="21"/>
      <c r="E416" s="21"/>
      <c r="F416" s="18"/>
      <c r="G416" s="18"/>
    </row>
    <row r="417" spans="2:7">
      <c r="B417" s="23"/>
      <c r="C417" s="22"/>
      <c r="D417" s="21"/>
      <c r="E417" s="21"/>
      <c r="F417" s="18"/>
      <c r="G417" s="18"/>
    </row>
    <row r="418" spans="2:7">
      <c r="B418" s="23"/>
      <c r="C418" s="22"/>
      <c r="D418" s="21"/>
      <c r="E418" s="21"/>
      <c r="F418" s="18"/>
      <c r="G418" s="18"/>
    </row>
    <row r="419" spans="2:7">
      <c r="B419" s="23"/>
      <c r="C419" s="22"/>
      <c r="D419" s="21"/>
      <c r="E419" s="21"/>
      <c r="F419" s="18"/>
      <c r="G419" s="18"/>
    </row>
    <row r="420" spans="2:7">
      <c r="B420" s="23"/>
      <c r="C420" s="22"/>
      <c r="D420" s="21"/>
      <c r="E420" s="21"/>
      <c r="F420" s="18"/>
      <c r="G420" s="18"/>
    </row>
    <row r="421" spans="2:7">
      <c r="B421" s="23"/>
      <c r="C421" s="22"/>
      <c r="D421" s="21"/>
      <c r="E421" s="21"/>
      <c r="F421" s="18"/>
      <c r="G421" s="18"/>
    </row>
    <row r="422" spans="2:7">
      <c r="B422" s="23"/>
      <c r="C422" s="22"/>
      <c r="D422" s="21"/>
      <c r="E422" s="21"/>
      <c r="F422" s="18"/>
      <c r="G422" s="18"/>
    </row>
    <row r="423" spans="2:7">
      <c r="B423" s="23"/>
      <c r="C423" s="22"/>
      <c r="D423" s="21"/>
      <c r="E423" s="21"/>
      <c r="F423" s="18"/>
      <c r="G423" s="18"/>
    </row>
    <row r="424" spans="2:7">
      <c r="B424" s="23"/>
      <c r="C424" s="22"/>
      <c r="D424" s="21"/>
      <c r="E424" s="21"/>
      <c r="F424" s="18"/>
      <c r="G424" s="18"/>
    </row>
    <row r="425" spans="2:7">
      <c r="B425" s="23"/>
      <c r="C425" s="22"/>
      <c r="D425" s="21"/>
      <c r="E425" s="21"/>
      <c r="F425" s="18"/>
      <c r="G425" s="18"/>
    </row>
    <row r="426" spans="2:7">
      <c r="B426" s="23"/>
      <c r="C426" s="22"/>
      <c r="D426" s="21"/>
      <c r="E426" s="21"/>
      <c r="F426" s="18"/>
      <c r="G426" s="18"/>
    </row>
    <row r="427" spans="2:7">
      <c r="B427" s="23"/>
      <c r="C427" s="22"/>
      <c r="D427" s="21"/>
      <c r="E427" s="21"/>
      <c r="F427" s="18"/>
      <c r="G427" s="18"/>
    </row>
    <row r="428" spans="2:7">
      <c r="B428" s="23"/>
      <c r="C428" s="22"/>
      <c r="D428" s="21"/>
      <c r="E428" s="21"/>
      <c r="F428" s="18"/>
      <c r="G428" s="18"/>
    </row>
    <row r="429" spans="2:7">
      <c r="B429" s="23"/>
      <c r="C429" s="22"/>
      <c r="D429" s="21"/>
      <c r="E429" s="21"/>
      <c r="F429" s="18"/>
      <c r="G429" s="18"/>
    </row>
    <row r="430" spans="2:7">
      <c r="F430" s="18"/>
      <c r="G430" s="18"/>
    </row>
    <row r="431" spans="2:7">
      <c r="F431" s="18"/>
      <c r="G431" s="18"/>
    </row>
    <row r="432" spans="2:7">
      <c r="F432" s="18"/>
      <c r="G432" s="18"/>
    </row>
    <row r="433" spans="2:7">
      <c r="F433" s="18"/>
      <c r="G433" s="18"/>
    </row>
    <row r="434" spans="2:7">
      <c r="B434" s="13"/>
      <c r="C434" s="13"/>
      <c r="D434" s="13"/>
      <c r="E434" s="34"/>
      <c r="F434" s="18"/>
      <c r="G434" s="18"/>
    </row>
    <row r="435" spans="2:7">
      <c r="B435" s="13"/>
      <c r="C435" s="13"/>
      <c r="D435" s="13"/>
      <c r="E435" s="34"/>
      <c r="F435" s="18"/>
      <c r="G435" s="18"/>
    </row>
    <row r="436" spans="2:7">
      <c r="B436" s="13"/>
      <c r="C436" s="13"/>
      <c r="D436" s="13"/>
      <c r="E436" s="34"/>
      <c r="F436" s="18"/>
      <c r="G436" s="18"/>
    </row>
    <row r="437" spans="2:7">
      <c r="B437" s="13"/>
      <c r="C437" s="13"/>
      <c r="D437" s="13"/>
      <c r="E437" s="34"/>
      <c r="F437" s="18"/>
      <c r="G437" s="18"/>
    </row>
    <row r="438" spans="2:7">
      <c r="B438" s="13"/>
      <c r="C438" s="13"/>
      <c r="D438" s="13"/>
      <c r="E438" s="34"/>
      <c r="F438" s="18"/>
      <c r="G438" s="18"/>
    </row>
    <row r="439" spans="2:7">
      <c r="B439" s="13"/>
      <c r="C439" s="13"/>
      <c r="D439" s="13"/>
      <c r="E439" s="34"/>
      <c r="F439" s="18"/>
      <c r="G439" s="18"/>
    </row>
    <row r="440" spans="2:7">
      <c r="B440" s="13"/>
      <c r="C440" s="13"/>
      <c r="D440" s="13"/>
      <c r="E440" s="34"/>
      <c r="F440" s="18"/>
      <c r="G440" s="18"/>
    </row>
    <row r="441" spans="2:7">
      <c r="B441" s="13"/>
      <c r="C441" s="13"/>
      <c r="D441" s="13"/>
      <c r="E441" s="34"/>
      <c r="F441" s="18"/>
      <c r="G441" s="18"/>
    </row>
    <row r="442" spans="2:7">
      <c r="B442" s="13"/>
      <c r="C442" s="13"/>
      <c r="D442" s="13"/>
      <c r="E442" s="34"/>
      <c r="F442" s="18"/>
      <c r="G442" s="18"/>
    </row>
    <row r="443" spans="2:7">
      <c r="B443" s="13"/>
      <c r="C443" s="13"/>
      <c r="D443" s="13"/>
      <c r="E443" s="34"/>
      <c r="F443" s="18"/>
      <c r="G443" s="18"/>
    </row>
    <row r="444" spans="2:7">
      <c r="B444" s="13"/>
      <c r="C444" s="13"/>
      <c r="D444" s="13"/>
      <c r="E444" s="34"/>
      <c r="F444" s="18"/>
      <c r="G444" s="18"/>
    </row>
    <row r="445" spans="2:7">
      <c r="B445" s="13"/>
      <c r="C445" s="13"/>
      <c r="D445" s="13"/>
      <c r="E445" s="34"/>
      <c r="F445" s="18"/>
      <c r="G445" s="18"/>
    </row>
    <row r="446" spans="2:7">
      <c r="B446" s="13"/>
      <c r="C446" s="13"/>
      <c r="D446" s="13"/>
      <c r="E446" s="34"/>
      <c r="F446" s="18"/>
      <c r="G446" s="18"/>
    </row>
    <row r="447" spans="2:7">
      <c r="B447" s="13"/>
      <c r="C447" s="13"/>
      <c r="D447" s="13"/>
      <c r="E447" s="34"/>
      <c r="F447" s="18"/>
      <c r="G447" s="18"/>
    </row>
    <row r="448" spans="2:7">
      <c r="B448" s="13"/>
      <c r="C448" s="13"/>
      <c r="D448" s="13"/>
      <c r="E448" s="34"/>
      <c r="F448" s="18"/>
      <c r="G448" s="18"/>
    </row>
    <row r="449" spans="2:7">
      <c r="B449" s="13"/>
      <c r="C449" s="13"/>
      <c r="D449" s="13"/>
      <c r="E449" s="34"/>
      <c r="F449" s="18"/>
      <c r="G449" s="18"/>
    </row>
    <row r="450" spans="2:7">
      <c r="B450" s="13"/>
      <c r="C450" s="13"/>
      <c r="D450" s="13"/>
      <c r="E450" s="34"/>
      <c r="F450" s="18"/>
      <c r="G450" s="18"/>
    </row>
    <row r="451" spans="2:7">
      <c r="B451" s="13"/>
      <c r="C451" s="13"/>
      <c r="D451" s="13"/>
      <c r="E451" s="34"/>
      <c r="F451" s="18"/>
      <c r="G451" s="18"/>
    </row>
    <row r="452" spans="2:7">
      <c r="B452" s="13"/>
      <c r="C452" s="13"/>
      <c r="D452" s="13"/>
      <c r="E452" s="34"/>
      <c r="F452" s="18"/>
      <c r="G452" s="18"/>
    </row>
    <row r="453" spans="2:7">
      <c r="B453" s="13"/>
      <c r="C453" s="13"/>
      <c r="D453" s="13"/>
      <c r="E453" s="34"/>
      <c r="F453" s="18"/>
      <c r="G453" s="18"/>
    </row>
    <row r="454" spans="2:7">
      <c r="B454" s="13"/>
      <c r="C454" s="13"/>
      <c r="D454" s="13"/>
      <c r="E454" s="34"/>
      <c r="F454" s="18"/>
      <c r="G454" s="18"/>
    </row>
    <row r="455" spans="2:7">
      <c r="B455" s="13"/>
      <c r="C455" s="13"/>
      <c r="D455" s="13"/>
      <c r="E455" s="34"/>
      <c r="F455" s="18"/>
      <c r="G455" s="18"/>
    </row>
    <row r="456" spans="2:7">
      <c r="B456" s="13"/>
      <c r="C456" s="13"/>
      <c r="D456" s="13"/>
      <c r="E456" s="34"/>
      <c r="F456" s="18"/>
      <c r="G456" s="18"/>
    </row>
    <row r="457" spans="2:7">
      <c r="B457" s="13"/>
      <c r="C457" s="13"/>
      <c r="D457" s="13"/>
      <c r="E457" s="34"/>
      <c r="F457" s="18"/>
      <c r="G457" s="18"/>
    </row>
    <row r="458" spans="2:7">
      <c r="B458" s="13"/>
      <c r="C458" s="13"/>
      <c r="D458" s="13"/>
      <c r="E458" s="34"/>
      <c r="F458" s="18"/>
      <c r="G458" s="18"/>
    </row>
    <row r="459" spans="2:7">
      <c r="B459" s="13"/>
      <c r="C459" s="13"/>
      <c r="D459" s="13"/>
      <c r="E459" s="34"/>
      <c r="F459" s="18"/>
      <c r="G459" s="18"/>
    </row>
    <row r="460" spans="2:7">
      <c r="B460" s="13"/>
      <c r="C460" s="13"/>
      <c r="D460" s="13"/>
      <c r="E460" s="34"/>
      <c r="F460" s="18"/>
      <c r="G460" s="18"/>
    </row>
    <row r="461" spans="2:7">
      <c r="B461" s="13"/>
      <c r="C461" s="13"/>
      <c r="D461" s="13"/>
      <c r="E461" s="34"/>
      <c r="F461" s="18"/>
      <c r="G461" s="18"/>
    </row>
    <row r="462" spans="2:7">
      <c r="B462" s="13"/>
      <c r="C462" s="13"/>
      <c r="D462" s="13"/>
      <c r="E462" s="34"/>
      <c r="F462" s="18"/>
      <c r="G462" s="18"/>
    </row>
    <row r="463" spans="2:7">
      <c r="B463" s="13"/>
      <c r="C463" s="13"/>
      <c r="D463" s="13"/>
      <c r="E463" s="34"/>
      <c r="F463" s="18"/>
      <c r="G463" s="18"/>
    </row>
    <row r="464" spans="2:7">
      <c r="B464" s="13"/>
      <c r="C464" s="13"/>
      <c r="D464" s="13"/>
      <c r="E464" s="34"/>
      <c r="F464" s="18"/>
      <c r="G464" s="18"/>
    </row>
    <row r="465" spans="2:7">
      <c r="B465" s="13"/>
      <c r="C465" s="13"/>
      <c r="D465" s="13"/>
      <c r="E465" s="34"/>
      <c r="F465" s="18"/>
      <c r="G465" s="18"/>
    </row>
    <row r="466" spans="2:7">
      <c r="B466" s="13"/>
      <c r="C466" s="13"/>
      <c r="D466" s="13"/>
      <c r="E466" s="34"/>
      <c r="F466" s="18"/>
      <c r="G466" s="18"/>
    </row>
    <row r="467" spans="2:7">
      <c r="B467" s="13"/>
      <c r="C467" s="13"/>
      <c r="D467" s="13"/>
      <c r="E467" s="34"/>
      <c r="F467" s="18"/>
      <c r="G467" s="18"/>
    </row>
    <row r="468" spans="2:7">
      <c r="B468" s="13"/>
      <c r="C468" s="13"/>
      <c r="D468" s="13"/>
      <c r="E468" s="34"/>
      <c r="F468" s="18"/>
      <c r="G468" s="18"/>
    </row>
    <row r="469" spans="2:7">
      <c r="B469" s="13"/>
      <c r="C469" s="13"/>
      <c r="D469" s="13"/>
      <c r="E469" s="34"/>
      <c r="F469" s="18"/>
      <c r="G469" s="18"/>
    </row>
    <row r="470" spans="2:7">
      <c r="B470" s="13"/>
      <c r="C470" s="13"/>
      <c r="D470" s="13"/>
      <c r="E470" s="34"/>
      <c r="F470" s="18"/>
      <c r="G470" s="18"/>
    </row>
    <row r="471" spans="2:7">
      <c r="B471" s="13"/>
      <c r="C471" s="13"/>
      <c r="D471" s="13"/>
      <c r="E471" s="34"/>
      <c r="F471" s="18"/>
      <c r="G471" s="18"/>
    </row>
    <row r="472" spans="2:7">
      <c r="B472" s="13"/>
      <c r="C472" s="13"/>
      <c r="D472" s="13"/>
      <c r="E472" s="34"/>
      <c r="F472" s="18"/>
      <c r="G472" s="18"/>
    </row>
    <row r="473" spans="2:7">
      <c r="B473" s="13"/>
      <c r="C473" s="13"/>
      <c r="D473" s="13"/>
      <c r="E473" s="34"/>
      <c r="F473" s="18"/>
      <c r="G473" s="18"/>
    </row>
    <row r="474" spans="2:7">
      <c r="B474" s="13"/>
      <c r="C474" s="13"/>
      <c r="D474" s="13"/>
      <c r="E474" s="34"/>
      <c r="F474" s="18"/>
      <c r="G474" s="18"/>
    </row>
    <row r="475" spans="2:7">
      <c r="B475" s="13"/>
      <c r="C475" s="13"/>
      <c r="D475" s="13"/>
      <c r="E475" s="34"/>
      <c r="F475" s="18"/>
      <c r="G475" s="18"/>
    </row>
    <row r="476" spans="2:7">
      <c r="B476" s="13"/>
      <c r="C476" s="13"/>
      <c r="D476" s="13"/>
      <c r="E476" s="34"/>
      <c r="F476" s="18"/>
      <c r="G476" s="18"/>
    </row>
    <row r="477" spans="2:7">
      <c r="B477" s="13"/>
      <c r="C477" s="13"/>
      <c r="D477" s="13"/>
      <c r="E477" s="34"/>
      <c r="F477" s="18"/>
      <c r="G477" s="18"/>
    </row>
    <row r="478" spans="2:7">
      <c r="B478" s="13"/>
      <c r="C478" s="13"/>
      <c r="D478" s="13"/>
      <c r="E478" s="34"/>
      <c r="F478" s="18"/>
      <c r="G478" s="18"/>
    </row>
    <row r="479" spans="2:7">
      <c r="B479" s="13"/>
      <c r="C479" s="13"/>
      <c r="D479" s="13"/>
      <c r="E479" s="34"/>
      <c r="F479" s="18"/>
      <c r="G479" s="18"/>
    </row>
    <row r="480" spans="2:7">
      <c r="B480" s="13"/>
      <c r="C480" s="13"/>
      <c r="D480" s="13"/>
      <c r="E480" s="34"/>
      <c r="F480" s="18"/>
      <c r="G480" s="18"/>
    </row>
    <row r="481" spans="2:7">
      <c r="B481" s="13"/>
      <c r="C481" s="13"/>
      <c r="D481" s="13"/>
      <c r="E481" s="34"/>
      <c r="F481" s="18"/>
      <c r="G481" s="18"/>
    </row>
    <row r="482" spans="2:7">
      <c r="B482" s="13"/>
      <c r="C482" s="13"/>
      <c r="D482" s="13"/>
      <c r="E482" s="34"/>
      <c r="F482" s="18"/>
      <c r="G482" s="18"/>
    </row>
    <row r="483" spans="2:7">
      <c r="B483" s="13"/>
      <c r="C483" s="13"/>
      <c r="D483" s="13"/>
      <c r="E483" s="34"/>
      <c r="F483" s="18"/>
      <c r="G483" s="18"/>
    </row>
    <row r="484" spans="2:7">
      <c r="B484" s="13"/>
      <c r="C484" s="13"/>
      <c r="D484" s="13"/>
      <c r="E484" s="34"/>
      <c r="F484" s="18"/>
      <c r="G484" s="18"/>
    </row>
    <row r="485" spans="2:7">
      <c r="B485" s="13"/>
      <c r="C485" s="13"/>
      <c r="D485" s="13"/>
      <c r="E485" s="34"/>
      <c r="F485" s="18"/>
      <c r="G485" s="18"/>
    </row>
    <row r="486" spans="2:7">
      <c r="B486" s="13"/>
      <c r="C486" s="13"/>
      <c r="D486" s="13"/>
      <c r="E486" s="34"/>
      <c r="F486" s="18"/>
      <c r="G486" s="18"/>
    </row>
    <row r="487" spans="2:7">
      <c r="B487" s="13"/>
      <c r="C487" s="13"/>
      <c r="D487" s="13"/>
      <c r="E487" s="34"/>
      <c r="F487" s="18"/>
      <c r="G487" s="18"/>
    </row>
    <row r="488" spans="2:7">
      <c r="B488" s="13"/>
      <c r="C488" s="13"/>
      <c r="D488" s="13"/>
      <c r="E488" s="34"/>
      <c r="F488" s="18"/>
      <c r="G488" s="18"/>
    </row>
    <row r="489" spans="2:7">
      <c r="B489" s="13"/>
      <c r="C489" s="13"/>
      <c r="D489" s="13"/>
      <c r="E489" s="34"/>
      <c r="F489" s="18"/>
      <c r="G489" s="18"/>
    </row>
    <row r="490" spans="2:7">
      <c r="B490" s="13"/>
      <c r="C490" s="13"/>
      <c r="D490" s="13"/>
      <c r="E490" s="34"/>
      <c r="F490" s="18"/>
      <c r="G490" s="18"/>
    </row>
    <row r="491" spans="2:7">
      <c r="B491" s="13"/>
      <c r="C491" s="13"/>
      <c r="D491" s="13"/>
      <c r="E491" s="34"/>
      <c r="F491" s="18"/>
      <c r="G491" s="18"/>
    </row>
    <row r="492" spans="2:7">
      <c r="B492" s="13"/>
      <c r="C492" s="13"/>
      <c r="D492" s="13"/>
      <c r="E492" s="34"/>
      <c r="F492" s="18"/>
      <c r="G492" s="18"/>
    </row>
    <row r="493" spans="2:7">
      <c r="B493" s="13"/>
      <c r="C493" s="13"/>
      <c r="D493" s="13"/>
      <c r="E493" s="34"/>
      <c r="F493" s="18"/>
      <c r="G493" s="18"/>
    </row>
    <row r="494" spans="2:7">
      <c r="B494" s="13"/>
      <c r="C494" s="13"/>
      <c r="D494" s="13"/>
      <c r="E494" s="34"/>
      <c r="F494" s="18"/>
      <c r="G494" s="18"/>
    </row>
    <row r="495" spans="2:7">
      <c r="B495" s="13"/>
      <c r="C495" s="13"/>
      <c r="D495" s="13"/>
      <c r="E495" s="34"/>
      <c r="F495" s="18"/>
      <c r="G495" s="18"/>
    </row>
    <row r="496" spans="2:7">
      <c r="B496" s="13"/>
      <c r="C496" s="13"/>
      <c r="D496" s="13"/>
      <c r="E496" s="34"/>
      <c r="F496" s="18"/>
      <c r="G496" s="18"/>
    </row>
    <row r="497" spans="2:7">
      <c r="B497" s="13"/>
      <c r="C497" s="13"/>
      <c r="D497" s="13"/>
      <c r="E497" s="34"/>
      <c r="F497" s="18"/>
      <c r="G497" s="18"/>
    </row>
    <row r="498" spans="2:7">
      <c r="B498" s="13"/>
      <c r="C498" s="13"/>
      <c r="D498" s="13"/>
      <c r="E498" s="34"/>
      <c r="F498" s="18"/>
      <c r="G498" s="18"/>
    </row>
    <row r="499" spans="2:7">
      <c r="B499" s="13"/>
      <c r="C499" s="13"/>
      <c r="D499" s="13"/>
      <c r="E499" s="34"/>
      <c r="F499" s="18"/>
      <c r="G499" s="18"/>
    </row>
    <row r="500" spans="2:7">
      <c r="B500" s="13"/>
      <c r="C500" s="13"/>
      <c r="D500" s="13"/>
      <c r="E500" s="34"/>
      <c r="F500" s="18"/>
      <c r="G500" s="18"/>
    </row>
    <row r="501" spans="2:7">
      <c r="B501" s="13"/>
      <c r="C501" s="13"/>
      <c r="D501" s="13"/>
      <c r="E501" s="34"/>
      <c r="F501" s="18"/>
      <c r="G501" s="18"/>
    </row>
    <row r="502" spans="2:7">
      <c r="B502" s="13"/>
      <c r="C502" s="13"/>
      <c r="D502" s="13"/>
      <c r="E502" s="34"/>
      <c r="F502" s="18"/>
      <c r="G502" s="18"/>
    </row>
    <row r="503" spans="2:7">
      <c r="B503" s="13"/>
      <c r="C503" s="13"/>
      <c r="D503" s="13"/>
      <c r="E503" s="34"/>
      <c r="F503" s="18"/>
      <c r="G503" s="18"/>
    </row>
    <row r="504" spans="2:7">
      <c r="B504" s="13"/>
      <c r="C504" s="13"/>
      <c r="D504" s="13"/>
      <c r="E504" s="34"/>
      <c r="F504" s="18"/>
      <c r="G504" s="18"/>
    </row>
    <row r="505" spans="2:7">
      <c r="B505" s="13"/>
      <c r="C505" s="13"/>
      <c r="D505" s="13"/>
      <c r="E505" s="34"/>
      <c r="F505" s="18"/>
      <c r="G505" s="18"/>
    </row>
    <row r="506" spans="2:7">
      <c r="B506" s="13"/>
      <c r="C506" s="13"/>
      <c r="D506" s="13"/>
      <c r="E506" s="34"/>
      <c r="F506" s="18"/>
      <c r="G506" s="18"/>
    </row>
    <row r="507" spans="2:7">
      <c r="B507" s="13"/>
      <c r="C507" s="13"/>
      <c r="D507" s="13"/>
      <c r="E507" s="34"/>
      <c r="F507" s="18"/>
      <c r="G507" s="18"/>
    </row>
    <row r="508" spans="2:7">
      <c r="B508" s="13"/>
      <c r="C508" s="13"/>
      <c r="D508" s="13"/>
      <c r="E508" s="34"/>
      <c r="F508" s="18"/>
      <c r="G508" s="18"/>
    </row>
    <row r="509" spans="2:7">
      <c r="B509" s="13"/>
      <c r="C509" s="13"/>
      <c r="D509" s="13"/>
      <c r="E509" s="34"/>
      <c r="F509" s="18"/>
      <c r="G509" s="18"/>
    </row>
    <row r="510" spans="2:7">
      <c r="B510" s="13"/>
      <c r="C510" s="13"/>
      <c r="D510" s="13"/>
      <c r="E510" s="34"/>
      <c r="F510" s="18"/>
      <c r="G510" s="18"/>
    </row>
    <row r="511" spans="2:7">
      <c r="B511" s="13"/>
      <c r="C511" s="13"/>
      <c r="D511" s="13"/>
      <c r="E511" s="34"/>
      <c r="F511" s="18"/>
      <c r="G511" s="18"/>
    </row>
    <row r="512" spans="2:7">
      <c r="B512" s="13"/>
      <c r="C512" s="13"/>
      <c r="D512" s="13"/>
      <c r="E512" s="34"/>
      <c r="F512" s="18"/>
      <c r="G512" s="18"/>
    </row>
    <row r="513" spans="2:7">
      <c r="B513" s="13"/>
      <c r="C513" s="13"/>
      <c r="D513" s="13"/>
      <c r="E513" s="34"/>
      <c r="F513" s="18"/>
      <c r="G513" s="18"/>
    </row>
    <row r="514" spans="2:7">
      <c r="B514" s="13"/>
      <c r="C514" s="13"/>
      <c r="D514" s="13"/>
      <c r="E514" s="34"/>
      <c r="F514" s="18"/>
      <c r="G514" s="18"/>
    </row>
    <row r="515" spans="2:7">
      <c r="B515" s="13"/>
      <c r="C515" s="13"/>
      <c r="D515" s="13"/>
      <c r="E515" s="34"/>
      <c r="F515" s="18"/>
      <c r="G515" s="18"/>
    </row>
    <row r="516" spans="2:7">
      <c r="B516" s="13"/>
      <c r="C516" s="13"/>
      <c r="D516" s="13"/>
      <c r="E516" s="34"/>
      <c r="F516" s="18"/>
      <c r="G516" s="18"/>
    </row>
    <row r="517" spans="2:7">
      <c r="B517" s="13"/>
      <c r="C517" s="13"/>
      <c r="D517" s="13"/>
      <c r="E517" s="34"/>
      <c r="F517" s="18"/>
      <c r="G517" s="18"/>
    </row>
    <row r="518" spans="2:7">
      <c r="B518" s="13"/>
      <c r="C518" s="13"/>
      <c r="D518" s="13"/>
      <c r="E518" s="34"/>
      <c r="F518" s="18"/>
      <c r="G518" s="18"/>
    </row>
    <row r="519" spans="2:7">
      <c r="B519" s="13"/>
      <c r="C519" s="13"/>
      <c r="D519" s="13"/>
      <c r="E519" s="34"/>
      <c r="F519" s="18"/>
      <c r="G519" s="18"/>
    </row>
    <row r="520" spans="2:7">
      <c r="B520" s="13"/>
      <c r="C520" s="13"/>
      <c r="D520" s="13"/>
      <c r="E520" s="34"/>
      <c r="F520" s="18"/>
      <c r="G520" s="18"/>
    </row>
    <row r="521" spans="2:7">
      <c r="B521" s="13"/>
      <c r="C521" s="13"/>
      <c r="D521" s="13"/>
      <c r="E521" s="34"/>
      <c r="F521" s="18"/>
      <c r="G521" s="18"/>
    </row>
    <row r="522" spans="2:7">
      <c r="B522" s="13"/>
      <c r="C522" s="13"/>
      <c r="D522" s="13"/>
      <c r="E522" s="34"/>
      <c r="F522" s="18"/>
      <c r="G522" s="18"/>
    </row>
    <row r="523" spans="2:7">
      <c r="B523" s="13"/>
      <c r="C523" s="13"/>
      <c r="D523" s="13"/>
      <c r="E523" s="34"/>
      <c r="F523" s="18"/>
      <c r="G523" s="18"/>
    </row>
    <row r="524" spans="2:7">
      <c r="B524" s="13"/>
      <c r="C524" s="13"/>
      <c r="D524" s="13"/>
      <c r="E524" s="34"/>
      <c r="F524" s="18"/>
      <c r="G524" s="18"/>
    </row>
    <row r="525" spans="2:7">
      <c r="B525" s="13"/>
      <c r="C525" s="13"/>
      <c r="D525" s="13"/>
      <c r="E525" s="34"/>
      <c r="F525" s="18"/>
      <c r="G525" s="18"/>
    </row>
    <row r="526" spans="2:7">
      <c r="B526" s="13"/>
      <c r="C526" s="13"/>
      <c r="D526" s="13"/>
      <c r="E526" s="34"/>
      <c r="F526" s="18"/>
      <c r="G526" s="18"/>
    </row>
    <row r="527" spans="2:7">
      <c r="B527" s="13"/>
      <c r="C527" s="13"/>
      <c r="D527" s="13"/>
      <c r="E527" s="34"/>
      <c r="F527" s="18"/>
      <c r="G527" s="18"/>
    </row>
    <row r="528" spans="2:7">
      <c r="B528" s="13"/>
      <c r="C528" s="13"/>
      <c r="D528" s="13"/>
      <c r="E528" s="34"/>
      <c r="F528" s="18"/>
      <c r="G528" s="18"/>
    </row>
    <row r="529" spans="2:7">
      <c r="B529" s="13"/>
      <c r="C529" s="13"/>
      <c r="D529" s="13"/>
      <c r="E529" s="34"/>
      <c r="F529" s="18"/>
      <c r="G529" s="18"/>
    </row>
    <row r="530" spans="2:7">
      <c r="B530" s="13"/>
      <c r="C530" s="13"/>
      <c r="D530" s="13"/>
      <c r="E530" s="34"/>
      <c r="F530" s="18"/>
      <c r="G530" s="18"/>
    </row>
    <row r="531" spans="2:7">
      <c r="B531" s="13"/>
      <c r="C531" s="13"/>
      <c r="D531" s="13"/>
      <c r="E531" s="34"/>
      <c r="F531" s="18"/>
      <c r="G531" s="18"/>
    </row>
    <row r="532" spans="2:7">
      <c r="B532" s="13"/>
      <c r="C532" s="13"/>
      <c r="D532" s="13"/>
      <c r="E532" s="34"/>
      <c r="F532" s="18"/>
      <c r="G532" s="18"/>
    </row>
    <row r="533" spans="2:7">
      <c r="B533" s="13"/>
      <c r="C533" s="13"/>
      <c r="D533" s="13"/>
      <c r="E533" s="34"/>
      <c r="F533" s="18"/>
      <c r="G533" s="18"/>
    </row>
    <row r="534" spans="2:7">
      <c r="B534" s="13"/>
      <c r="C534" s="13"/>
      <c r="D534" s="13"/>
      <c r="E534" s="34"/>
      <c r="F534" s="18"/>
      <c r="G534" s="18"/>
    </row>
    <row r="535" spans="2:7">
      <c r="B535" s="13"/>
      <c r="C535" s="13"/>
      <c r="D535" s="13"/>
      <c r="E535" s="34"/>
      <c r="F535" s="18"/>
      <c r="G535" s="18"/>
    </row>
    <row r="536" spans="2:7">
      <c r="B536" s="13"/>
      <c r="C536" s="13"/>
      <c r="D536" s="13"/>
      <c r="E536" s="34"/>
      <c r="F536" s="18"/>
      <c r="G536" s="18"/>
    </row>
    <row r="537" spans="2:7">
      <c r="B537" s="13"/>
      <c r="C537" s="13"/>
      <c r="D537" s="13"/>
      <c r="E537" s="34"/>
      <c r="F537" s="18"/>
      <c r="G537" s="18"/>
    </row>
    <row r="538" spans="2:7">
      <c r="B538" s="13"/>
      <c r="C538" s="13"/>
      <c r="D538" s="13"/>
      <c r="E538" s="34"/>
      <c r="F538" s="18"/>
      <c r="G538" s="18"/>
    </row>
    <row r="539" spans="2:7">
      <c r="B539" s="13"/>
      <c r="C539" s="13"/>
      <c r="D539" s="13"/>
      <c r="E539" s="34"/>
      <c r="F539" s="18"/>
      <c r="G539" s="18"/>
    </row>
    <row r="540" spans="2:7">
      <c r="B540" s="13"/>
      <c r="C540" s="13"/>
      <c r="D540" s="13"/>
      <c r="E540" s="34"/>
      <c r="F540" s="18"/>
      <c r="G540" s="18"/>
    </row>
    <row r="541" spans="2:7">
      <c r="B541" s="13"/>
      <c r="C541" s="13"/>
      <c r="D541" s="13"/>
      <c r="E541" s="34"/>
      <c r="F541" s="18"/>
      <c r="G541" s="18"/>
    </row>
    <row r="542" spans="2:7">
      <c r="B542" s="13"/>
      <c r="C542" s="13"/>
      <c r="D542" s="13"/>
      <c r="E542" s="34"/>
      <c r="F542" s="18"/>
      <c r="G542" s="18"/>
    </row>
    <row r="543" spans="2:7">
      <c r="B543" s="13"/>
      <c r="C543" s="13"/>
      <c r="D543" s="13"/>
      <c r="E543" s="34"/>
      <c r="F543" s="18"/>
      <c r="G543" s="18"/>
    </row>
    <row r="544" spans="2:7">
      <c r="B544" s="13"/>
      <c r="C544" s="13"/>
      <c r="D544" s="13"/>
      <c r="E544" s="34"/>
      <c r="F544" s="18"/>
      <c r="G544" s="18"/>
    </row>
    <row r="545" spans="2:7">
      <c r="B545" s="13"/>
      <c r="C545" s="13"/>
      <c r="D545" s="13"/>
      <c r="E545" s="34"/>
      <c r="F545" s="18"/>
      <c r="G545" s="18"/>
    </row>
    <row r="546" spans="2:7">
      <c r="B546" s="13"/>
      <c r="C546" s="13"/>
      <c r="D546" s="13"/>
      <c r="E546" s="34"/>
      <c r="F546" s="18"/>
      <c r="G546" s="18"/>
    </row>
    <row r="547" spans="2:7">
      <c r="B547" s="13"/>
      <c r="C547" s="13"/>
      <c r="D547" s="13"/>
      <c r="E547" s="34"/>
      <c r="F547" s="18"/>
      <c r="G547" s="18"/>
    </row>
    <row r="548" spans="2:7">
      <c r="B548" s="13"/>
      <c r="C548" s="13"/>
      <c r="D548" s="13"/>
      <c r="E548" s="34"/>
      <c r="F548" s="18"/>
      <c r="G548" s="18"/>
    </row>
    <row r="549" spans="2:7">
      <c r="B549" s="13"/>
      <c r="C549" s="13"/>
      <c r="D549" s="13"/>
      <c r="E549" s="34"/>
      <c r="F549" s="18"/>
      <c r="G549" s="18"/>
    </row>
    <row r="550" spans="2:7">
      <c r="B550" s="13"/>
      <c r="C550" s="13"/>
      <c r="D550" s="13"/>
      <c r="E550" s="34"/>
      <c r="F550" s="18"/>
      <c r="G550" s="18"/>
    </row>
    <row r="551" spans="2:7">
      <c r="B551" s="13"/>
      <c r="C551" s="13"/>
      <c r="D551" s="13"/>
      <c r="E551" s="34"/>
      <c r="F551" s="18"/>
      <c r="G551" s="18"/>
    </row>
    <row r="552" spans="2:7">
      <c r="B552" s="13"/>
      <c r="C552" s="13"/>
      <c r="D552" s="13"/>
      <c r="E552" s="34"/>
      <c r="F552" s="18"/>
      <c r="G552" s="18"/>
    </row>
    <row r="553" spans="2:7">
      <c r="B553" s="13"/>
      <c r="C553" s="13"/>
      <c r="D553" s="13"/>
      <c r="E553" s="34"/>
      <c r="F553" s="18"/>
      <c r="G553" s="18"/>
    </row>
    <row r="554" spans="2:7">
      <c r="B554" s="13"/>
      <c r="C554" s="13"/>
      <c r="D554" s="13"/>
      <c r="E554" s="34"/>
      <c r="F554" s="18"/>
      <c r="G554" s="18"/>
    </row>
    <row r="555" spans="2:7">
      <c r="B555" s="13"/>
      <c r="C555" s="13"/>
      <c r="D555" s="13"/>
      <c r="E555" s="34"/>
      <c r="F555" s="18"/>
      <c r="G555" s="18"/>
    </row>
    <row r="556" spans="2:7">
      <c r="B556" s="13"/>
      <c r="C556" s="13"/>
      <c r="D556" s="13"/>
      <c r="E556" s="34"/>
      <c r="F556" s="18"/>
      <c r="G556" s="18"/>
    </row>
    <row r="557" spans="2:7">
      <c r="B557" s="13"/>
      <c r="C557" s="13"/>
      <c r="D557" s="13"/>
      <c r="E557" s="34"/>
      <c r="F557" s="18"/>
      <c r="G557" s="18"/>
    </row>
    <row r="558" spans="2:7">
      <c r="B558" s="13"/>
      <c r="C558" s="13"/>
      <c r="D558" s="13"/>
      <c r="E558" s="34"/>
      <c r="F558" s="18"/>
      <c r="G558" s="18"/>
    </row>
    <row r="559" spans="2:7">
      <c r="B559" s="13"/>
      <c r="C559" s="13"/>
      <c r="D559" s="13"/>
      <c r="E559" s="34"/>
      <c r="F559" s="18"/>
      <c r="G559" s="18"/>
    </row>
    <row r="560" spans="2:7">
      <c r="B560" s="13"/>
      <c r="C560" s="13"/>
      <c r="D560" s="13"/>
      <c r="E560" s="34"/>
      <c r="F560" s="18"/>
      <c r="G560" s="18"/>
    </row>
    <row r="561" spans="2:7">
      <c r="B561" s="13"/>
      <c r="C561" s="13"/>
      <c r="D561" s="13"/>
      <c r="E561" s="34"/>
      <c r="F561" s="18"/>
      <c r="G561" s="18"/>
    </row>
    <row r="562" spans="2:7">
      <c r="B562" s="13"/>
      <c r="C562" s="13"/>
      <c r="D562" s="13"/>
      <c r="E562" s="34"/>
      <c r="F562" s="18"/>
      <c r="G562" s="18"/>
    </row>
    <row r="563" spans="2:7">
      <c r="B563" s="13"/>
      <c r="C563" s="13"/>
      <c r="D563" s="13"/>
      <c r="E563" s="34"/>
      <c r="F563" s="18"/>
      <c r="G563" s="18"/>
    </row>
    <row r="564" spans="2:7">
      <c r="B564" s="13"/>
      <c r="C564" s="13"/>
      <c r="D564" s="13"/>
      <c r="E564" s="34"/>
      <c r="F564" s="18"/>
      <c r="G564" s="18"/>
    </row>
    <row r="565" spans="2:7">
      <c r="B565" s="13"/>
      <c r="C565" s="13"/>
      <c r="D565" s="13"/>
      <c r="E565" s="34"/>
      <c r="F565" s="18"/>
      <c r="G565" s="18"/>
    </row>
    <row r="566" spans="2:7">
      <c r="B566" s="13"/>
      <c r="C566" s="13"/>
      <c r="D566" s="13"/>
      <c r="E566" s="34"/>
      <c r="F566" s="18"/>
      <c r="G566" s="18"/>
    </row>
    <row r="567" spans="2:7">
      <c r="B567" s="13"/>
      <c r="C567" s="13"/>
      <c r="D567" s="13"/>
      <c r="E567" s="34"/>
      <c r="F567" s="18"/>
      <c r="G567" s="18"/>
    </row>
    <row r="568" spans="2:7">
      <c r="B568" s="13"/>
      <c r="C568" s="13"/>
      <c r="D568" s="13"/>
      <c r="E568" s="34"/>
      <c r="F568" s="18"/>
      <c r="G568" s="18"/>
    </row>
    <row r="569" spans="2:7">
      <c r="B569" s="13"/>
      <c r="C569" s="13"/>
      <c r="D569" s="13"/>
      <c r="E569" s="34"/>
      <c r="F569" s="18"/>
      <c r="G569" s="18"/>
    </row>
    <row r="570" spans="2:7">
      <c r="B570" s="13"/>
      <c r="C570" s="13"/>
      <c r="D570" s="13"/>
      <c r="E570" s="34"/>
      <c r="F570" s="18"/>
      <c r="G570" s="18"/>
    </row>
    <row r="571" spans="2:7">
      <c r="B571" s="13"/>
      <c r="C571" s="13"/>
      <c r="D571" s="13"/>
      <c r="E571" s="34"/>
      <c r="F571" s="18"/>
      <c r="G571" s="18"/>
    </row>
    <row r="572" spans="2:7">
      <c r="B572" s="13"/>
      <c r="C572" s="13"/>
      <c r="D572" s="13"/>
      <c r="E572" s="34"/>
      <c r="F572" s="18"/>
      <c r="G572" s="18"/>
    </row>
    <row r="573" spans="2:7">
      <c r="B573" s="13"/>
      <c r="C573" s="13"/>
      <c r="D573" s="13"/>
      <c r="E573" s="34"/>
      <c r="F573" s="18"/>
      <c r="G573" s="18"/>
    </row>
    <row r="574" spans="2:7">
      <c r="B574" s="13"/>
      <c r="C574" s="13"/>
      <c r="D574" s="13"/>
      <c r="E574" s="34"/>
      <c r="F574" s="18"/>
      <c r="G574" s="18"/>
    </row>
    <row r="575" spans="2:7">
      <c r="B575" s="13"/>
      <c r="C575" s="13"/>
      <c r="D575" s="13"/>
      <c r="E575" s="34"/>
      <c r="F575" s="18"/>
      <c r="G575" s="18"/>
    </row>
    <row r="576" spans="2:7">
      <c r="B576" s="13"/>
      <c r="C576" s="13"/>
      <c r="D576" s="13"/>
      <c r="E576" s="34"/>
      <c r="F576" s="18"/>
      <c r="G576" s="18"/>
    </row>
    <row r="577" spans="2:7">
      <c r="B577" s="13"/>
      <c r="C577" s="13"/>
      <c r="D577" s="13"/>
      <c r="E577" s="34"/>
      <c r="F577" s="18"/>
      <c r="G577" s="18"/>
    </row>
    <row r="578" spans="2:7">
      <c r="B578" s="13"/>
      <c r="C578" s="13"/>
      <c r="D578" s="13"/>
      <c r="E578" s="34"/>
      <c r="F578" s="18"/>
      <c r="G578" s="18"/>
    </row>
    <row r="579" spans="2:7">
      <c r="B579" s="13"/>
      <c r="C579" s="13"/>
      <c r="D579" s="13"/>
      <c r="E579" s="34"/>
      <c r="F579" s="18"/>
      <c r="G579" s="18"/>
    </row>
    <row r="580" spans="2:7">
      <c r="B580" s="13"/>
      <c r="C580" s="13"/>
      <c r="D580" s="13"/>
      <c r="E580" s="34"/>
      <c r="F580" s="18"/>
      <c r="G580" s="18"/>
    </row>
    <row r="581" spans="2:7">
      <c r="B581" s="13"/>
      <c r="C581" s="13"/>
      <c r="D581" s="13"/>
      <c r="E581" s="34"/>
      <c r="F581" s="18"/>
      <c r="G581" s="18"/>
    </row>
    <row r="582" spans="2:7">
      <c r="B582" s="13"/>
      <c r="C582" s="13"/>
      <c r="D582" s="13"/>
      <c r="E582" s="34"/>
      <c r="F582" s="18"/>
      <c r="G582" s="18"/>
    </row>
    <row r="583" spans="2:7">
      <c r="B583" s="13"/>
      <c r="C583" s="13"/>
      <c r="D583" s="13"/>
      <c r="E583" s="34"/>
      <c r="F583" s="18"/>
      <c r="G583" s="18"/>
    </row>
    <row r="584" spans="2:7">
      <c r="B584" s="13"/>
      <c r="C584" s="13"/>
      <c r="D584" s="13"/>
      <c r="E584" s="34"/>
      <c r="F584" s="18"/>
      <c r="G584" s="18"/>
    </row>
    <row r="585" spans="2:7">
      <c r="B585" s="13"/>
      <c r="C585" s="13"/>
      <c r="D585" s="13"/>
      <c r="E585" s="34"/>
      <c r="F585" s="18"/>
      <c r="G585" s="18"/>
    </row>
    <row r="586" spans="2:7">
      <c r="B586" s="13"/>
      <c r="C586" s="13"/>
      <c r="D586" s="13"/>
      <c r="E586" s="34"/>
      <c r="F586" s="18"/>
      <c r="G586" s="18"/>
    </row>
    <row r="587" spans="2:7">
      <c r="B587" s="13"/>
      <c r="C587" s="13"/>
      <c r="D587" s="13"/>
      <c r="E587" s="34"/>
      <c r="F587" s="18"/>
      <c r="G587" s="18"/>
    </row>
    <row r="588" spans="2:7">
      <c r="B588" s="13"/>
      <c r="C588" s="13"/>
      <c r="D588" s="13"/>
      <c r="E588" s="34"/>
      <c r="F588" s="18"/>
      <c r="G588" s="18"/>
    </row>
    <row r="589" spans="2:7">
      <c r="B589" s="13"/>
      <c r="C589" s="13"/>
      <c r="D589" s="13"/>
      <c r="E589" s="34"/>
      <c r="F589" s="18"/>
      <c r="G589" s="18"/>
    </row>
    <row r="590" spans="2:7">
      <c r="B590" s="13"/>
      <c r="C590" s="13"/>
      <c r="D590" s="13"/>
      <c r="E590" s="34"/>
      <c r="F590" s="18"/>
      <c r="G590" s="18"/>
    </row>
    <row r="591" spans="2:7">
      <c r="B591" s="13"/>
      <c r="C591" s="13"/>
      <c r="D591" s="13"/>
      <c r="E591" s="34"/>
      <c r="F591" s="18"/>
      <c r="G591" s="18"/>
    </row>
    <row r="592" spans="2:7">
      <c r="B592" s="13"/>
      <c r="C592" s="13"/>
      <c r="D592" s="13"/>
      <c r="E592" s="34"/>
      <c r="F592" s="18"/>
      <c r="G592" s="18"/>
    </row>
    <row r="593" spans="2:7">
      <c r="B593" s="13"/>
      <c r="C593" s="13"/>
      <c r="D593" s="13"/>
      <c r="E593" s="34"/>
      <c r="F593" s="18"/>
      <c r="G593" s="18"/>
    </row>
    <row r="594" spans="2:7">
      <c r="B594" s="13"/>
      <c r="C594" s="13"/>
      <c r="D594" s="13"/>
      <c r="E594" s="34"/>
      <c r="F594" s="18"/>
      <c r="G594" s="18"/>
    </row>
    <row r="595" spans="2:7">
      <c r="B595" s="13"/>
      <c r="C595" s="13"/>
      <c r="D595" s="13"/>
      <c r="E595" s="34"/>
      <c r="F595" s="18"/>
      <c r="G595" s="18"/>
    </row>
    <row r="596" spans="2:7">
      <c r="B596" s="13"/>
      <c r="C596" s="13"/>
      <c r="D596" s="13"/>
      <c r="E596" s="34"/>
      <c r="F596" s="18"/>
      <c r="G596" s="18"/>
    </row>
    <row r="597" spans="2:7">
      <c r="B597" s="13"/>
      <c r="C597" s="13"/>
      <c r="D597" s="13"/>
      <c r="E597" s="34"/>
      <c r="F597" s="18"/>
      <c r="G597" s="18"/>
    </row>
    <row r="598" spans="2:7">
      <c r="B598" s="13"/>
      <c r="C598" s="13"/>
      <c r="D598" s="13"/>
      <c r="E598" s="34"/>
      <c r="F598" s="18"/>
      <c r="G598" s="18"/>
    </row>
    <row r="599" spans="2:7">
      <c r="B599" s="13"/>
      <c r="C599" s="13"/>
      <c r="D599" s="13"/>
      <c r="E599" s="34"/>
      <c r="F599" s="18"/>
      <c r="G599" s="18"/>
    </row>
    <row r="600" spans="2:7">
      <c r="B600" s="13"/>
      <c r="C600" s="13"/>
      <c r="D600" s="13"/>
      <c r="E600" s="34"/>
      <c r="F600" s="18"/>
      <c r="G600" s="18"/>
    </row>
    <row r="601" spans="2:7">
      <c r="B601" s="13"/>
      <c r="C601" s="13"/>
      <c r="D601" s="13"/>
      <c r="E601" s="34"/>
      <c r="F601" s="18"/>
      <c r="G601" s="18"/>
    </row>
    <row r="602" spans="2:7">
      <c r="B602" s="13"/>
      <c r="C602" s="13"/>
      <c r="D602" s="13"/>
      <c r="E602" s="34"/>
      <c r="F602" s="18"/>
      <c r="G602" s="18"/>
    </row>
    <row r="603" spans="2:7">
      <c r="B603" s="13"/>
      <c r="C603" s="13"/>
      <c r="D603" s="13"/>
      <c r="E603" s="34"/>
      <c r="F603" s="18"/>
      <c r="G603" s="18"/>
    </row>
    <row r="604" spans="2:7">
      <c r="B604" s="13"/>
      <c r="C604" s="13"/>
      <c r="D604" s="13"/>
      <c r="E604" s="34"/>
      <c r="F604" s="18"/>
      <c r="G604" s="18"/>
    </row>
    <row r="605" spans="2:7">
      <c r="B605" s="13"/>
      <c r="C605" s="13"/>
      <c r="D605" s="13"/>
      <c r="E605" s="34"/>
      <c r="F605" s="18"/>
      <c r="G605" s="18"/>
    </row>
    <row r="606" spans="2:7">
      <c r="B606" s="13"/>
      <c r="C606" s="13"/>
      <c r="D606" s="13"/>
      <c r="E606" s="34"/>
      <c r="F606" s="18"/>
      <c r="G606" s="18"/>
    </row>
    <row r="607" spans="2:7">
      <c r="B607" s="13"/>
      <c r="C607" s="13"/>
      <c r="D607" s="13"/>
      <c r="E607" s="34"/>
      <c r="F607" s="18"/>
      <c r="G607" s="18"/>
    </row>
    <row r="608" spans="2:7">
      <c r="B608" s="13"/>
      <c r="C608" s="13"/>
      <c r="D608" s="13"/>
      <c r="E608" s="34"/>
      <c r="F608" s="18"/>
      <c r="G608" s="18"/>
    </row>
    <row r="609" spans="2:7">
      <c r="B609" s="13"/>
      <c r="C609" s="13"/>
      <c r="D609" s="13"/>
      <c r="E609" s="34"/>
      <c r="F609" s="18"/>
      <c r="G609" s="18"/>
    </row>
    <row r="610" spans="2:7">
      <c r="B610" s="13"/>
      <c r="C610" s="13"/>
      <c r="D610" s="13"/>
      <c r="E610" s="34"/>
      <c r="F610" s="18"/>
      <c r="G610" s="18"/>
    </row>
    <row r="611" spans="2:7">
      <c r="B611" s="13"/>
      <c r="C611" s="13"/>
      <c r="D611" s="13"/>
      <c r="E611" s="34"/>
      <c r="F611" s="18"/>
      <c r="G611" s="18"/>
    </row>
    <row r="612" spans="2:7">
      <c r="B612" s="13"/>
      <c r="C612" s="13"/>
      <c r="D612" s="13"/>
      <c r="E612" s="34"/>
      <c r="F612" s="18"/>
      <c r="G612" s="18"/>
    </row>
    <row r="613" spans="2:7">
      <c r="B613" s="13"/>
      <c r="C613" s="13"/>
      <c r="D613" s="13"/>
      <c r="E613" s="34"/>
      <c r="F613" s="18"/>
      <c r="G613" s="18"/>
    </row>
    <row r="614" spans="2:7">
      <c r="B614" s="13"/>
      <c r="C614" s="13"/>
      <c r="D614" s="13"/>
      <c r="E614" s="34"/>
      <c r="F614" s="18"/>
      <c r="G614" s="18"/>
    </row>
    <row r="615" spans="2:7">
      <c r="B615" s="13"/>
      <c r="C615" s="13"/>
      <c r="D615" s="13"/>
      <c r="E615" s="34"/>
      <c r="F615" s="18"/>
      <c r="G615" s="18"/>
    </row>
    <row r="616" spans="2:7">
      <c r="B616" s="13"/>
      <c r="C616" s="13"/>
      <c r="D616" s="13"/>
      <c r="E616" s="34"/>
      <c r="F616" s="18"/>
      <c r="G616" s="18"/>
    </row>
    <row r="617" spans="2:7">
      <c r="B617" s="13"/>
      <c r="C617" s="13"/>
      <c r="D617" s="13"/>
      <c r="E617" s="34"/>
      <c r="F617" s="18"/>
      <c r="G617" s="18"/>
    </row>
    <row r="618" spans="2:7">
      <c r="B618" s="13"/>
      <c r="C618" s="13"/>
      <c r="D618" s="13"/>
      <c r="E618" s="34"/>
      <c r="F618" s="18"/>
      <c r="G618" s="18"/>
    </row>
    <row r="619" spans="2:7">
      <c r="B619" s="13"/>
      <c r="C619" s="13"/>
      <c r="D619" s="13"/>
      <c r="E619" s="34"/>
      <c r="F619" s="18"/>
      <c r="G619" s="18"/>
    </row>
    <row r="620" spans="2:7">
      <c r="B620" s="13"/>
      <c r="C620" s="13"/>
      <c r="D620" s="13"/>
      <c r="E620" s="34"/>
      <c r="F620" s="18"/>
      <c r="G620" s="18"/>
    </row>
    <row r="621" spans="2:7">
      <c r="B621" s="13"/>
      <c r="C621" s="13"/>
      <c r="D621" s="13"/>
      <c r="E621" s="34"/>
      <c r="F621" s="18"/>
      <c r="G621" s="18"/>
    </row>
    <row r="622" spans="2:7">
      <c r="B622" s="13"/>
      <c r="C622" s="13"/>
      <c r="D622" s="13"/>
      <c r="E622" s="34"/>
      <c r="F622" s="18"/>
      <c r="G622" s="18"/>
    </row>
    <row r="623" spans="2:7">
      <c r="B623" s="13"/>
      <c r="C623" s="13"/>
      <c r="D623" s="13"/>
      <c r="E623" s="34"/>
      <c r="F623" s="18"/>
      <c r="G623" s="18"/>
    </row>
    <row r="624" spans="2:7">
      <c r="B624" s="13"/>
      <c r="C624" s="13"/>
      <c r="D624" s="13"/>
      <c r="E624" s="34"/>
      <c r="F624" s="18"/>
      <c r="G624" s="18"/>
    </row>
    <row r="625" spans="2:7">
      <c r="B625" s="13"/>
      <c r="C625" s="13"/>
      <c r="D625" s="13"/>
      <c r="E625" s="34"/>
      <c r="F625" s="18"/>
      <c r="G625" s="18"/>
    </row>
    <row r="626" spans="2:7">
      <c r="B626" s="13"/>
      <c r="C626" s="13"/>
      <c r="D626" s="13"/>
      <c r="E626" s="34"/>
      <c r="F626" s="18"/>
      <c r="G626" s="18"/>
    </row>
    <row r="627" spans="2:7">
      <c r="B627" s="13"/>
      <c r="C627" s="13"/>
      <c r="D627" s="13"/>
      <c r="E627" s="34"/>
      <c r="F627" s="18"/>
      <c r="G627" s="18"/>
    </row>
    <row r="628" spans="2:7">
      <c r="B628" s="13"/>
      <c r="C628" s="13"/>
      <c r="D628" s="13"/>
      <c r="E628" s="34"/>
      <c r="F628" s="18"/>
      <c r="G628" s="18"/>
    </row>
    <row r="629" spans="2:7">
      <c r="B629" s="13"/>
      <c r="C629" s="13"/>
      <c r="D629" s="13"/>
      <c r="E629" s="34"/>
      <c r="F629" s="18"/>
      <c r="G629" s="18"/>
    </row>
    <row r="630" spans="2:7">
      <c r="B630" s="13"/>
      <c r="C630" s="13"/>
      <c r="D630" s="13"/>
      <c r="E630" s="34"/>
      <c r="F630" s="18"/>
      <c r="G630" s="18"/>
    </row>
    <row r="631" spans="2:7">
      <c r="B631" s="13"/>
      <c r="C631" s="13"/>
      <c r="D631" s="13"/>
      <c r="E631" s="34"/>
      <c r="F631" s="18"/>
      <c r="G631" s="18"/>
    </row>
    <row r="632" spans="2:7">
      <c r="B632" s="13"/>
      <c r="C632" s="13"/>
      <c r="D632" s="13"/>
      <c r="E632" s="34"/>
      <c r="F632" s="18"/>
      <c r="G632" s="18"/>
    </row>
    <row r="633" spans="2:7">
      <c r="B633" s="13"/>
      <c r="C633" s="13"/>
      <c r="D633" s="13"/>
      <c r="E633" s="34"/>
      <c r="F633" s="18"/>
      <c r="G633" s="18"/>
    </row>
    <row r="634" spans="2:7">
      <c r="B634" s="13"/>
      <c r="C634" s="13"/>
      <c r="D634" s="13"/>
      <c r="E634" s="34"/>
      <c r="F634" s="18"/>
      <c r="G634" s="18"/>
    </row>
    <row r="635" spans="2:7">
      <c r="B635" s="13"/>
      <c r="C635" s="13"/>
      <c r="D635" s="13"/>
      <c r="E635" s="34"/>
      <c r="F635" s="18"/>
      <c r="G635" s="18"/>
    </row>
    <row r="636" spans="2:7">
      <c r="B636" s="13"/>
      <c r="C636" s="13"/>
      <c r="D636" s="13"/>
      <c r="E636" s="34"/>
      <c r="F636" s="18"/>
      <c r="G636" s="18"/>
    </row>
    <row r="637" spans="2:7">
      <c r="B637" s="13"/>
      <c r="C637" s="13"/>
      <c r="D637" s="13"/>
      <c r="E637" s="34"/>
      <c r="F637" s="18"/>
      <c r="G637" s="18"/>
    </row>
    <row r="638" spans="2:7">
      <c r="B638" s="13"/>
      <c r="C638" s="13"/>
      <c r="D638" s="13"/>
      <c r="E638" s="34"/>
      <c r="F638" s="18"/>
      <c r="G638" s="18"/>
    </row>
    <row r="639" spans="2:7">
      <c r="B639" s="13"/>
      <c r="C639" s="13"/>
      <c r="D639" s="13"/>
      <c r="E639" s="34"/>
      <c r="F639" s="18"/>
      <c r="G639" s="18"/>
    </row>
    <row r="640" spans="2:7">
      <c r="B640" s="13"/>
      <c r="C640" s="13"/>
      <c r="D640" s="13"/>
      <c r="E640" s="34"/>
      <c r="F640" s="18"/>
      <c r="G640" s="18"/>
    </row>
    <row r="641" spans="2:7">
      <c r="B641" s="13"/>
      <c r="C641" s="13"/>
      <c r="D641" s="13"/>
      <c r="E641" s="34"/>
      <c r="F641" s="18"/>
      <c r="G641" s="18"/>
    </row>
    <row r="642" spans="2:7">
      <c r="B642" s="13"/>
      <c r="C642" s="13"/>
      <c r="D642" s="13"/>
      <c r="E642" s="34"/>
      <c r="F642" s="18"/>
      <c r="G642" s="18"/>
    </row>
    <row r="643" spans="2:7">
      <c r="B643" s="13"/>
      <c r="C643" s="13"/>
      <c r="D643" s="13"/>
      <c r="E643" s="34"/>
      <c r="F643" s="18"/>
      <c r="G643" s="18"/>
    </row>
    <row r="644" spans="2:7">
      <c r="B644" s="13"/>
      <c r="C644" s="13"/>
      <c r="D644" s="13"/>
      <c r="E644" s="34"/>
      <c r="F644" s="18"/>
      <c r="G644" s="18"/>
    </row>
    <row r="645" spans="2:7">
      <c r="B645" s="13"/>
      <c r="C645" s="13"/>
      <c r="D645" s="13"/>
      <c r="E645" s="34"/>
      <c r="F645" s="18"/>
      <c r="G645" s="18"/>
    </row>
    <row r="646" spans="2:7">
      <c r="B646" s="13"/>
      <c r="C646" s="13"/>
      <c r="D646" s="13"/>
      <c r="E646" s="34"/>
      <c r="F646" s="18"/>
      <c r="G646" s="18"/>
    </row>
    <row r="647" spans="2:7">
      <c r="B647" s="13"/>
      <c r="C647" s="13"/>
      <c r="D647" s="13"/>
      <c r="E647" s="34"/>
      <c r="F647" s="18"/>
      <c r="G647" s="18"/>
    </row>
    <row r="648" spans="2:7">
      <c r="B648" s="13"/>
      <c r="C648" s="13"/>
      <c r="D648" s="13"/>
      <c r="E648" s="34"/>
      <c r="F648" s="18"/>
      <c r="G648" s="18"/>
    </row>
    <row r="649" spans="2:7">
      <c r="B649" s="13"/>
      <c r="C649" s="13"/>
      <c r="D649" s="13"/>
      <c r="E649" s="34"/>
      <c r="F649" s="18"/>
      <c r="G649" s="18"/>
    </row>
    <row r="650" spans="2:7">
      <c r="B650" s="13"/>
      <c r="C650" s="13"/>
      <c r="D650" s="13"/>
      <c r="E650" s="34"/>
      <c r="F650" s="18"/>
      <c r="G650" s="18"/>
    </row>
    <row r="651" spans="2:7">
      <c r="B651" s="13"/>
      <c r="C651" s="13"/>
      <c r="D651" s="13"/>
      <c r="E651" s="34"/>
      <c r="F651" s="18"/>
      <c r="G651" s="18"/>
    </row>
    <row r="652" spans="2:7">
      <c r="B652" s="13"/>
      <c r="C652" s="13"/>
      <c r="D652" s="13"/>
      <c r="E652" s="34"/>
      <c r="F652" s="18"/>
      <c r="G652" s="18"/>
    </row>
    <row r="653" spans="2:7">
      <c r="B653" s="13"/>
      <c r="C653" s="13"/>
      <c r="D653" s="13"/>
      <c r="E653" s="34"/>
      <c r="F653" s="18"/>
      <c r="G653" s="18"/>
    </row>
    <row r="654" spans="2:7">
      <c r="B654" s="13"/>
      <c r="C654" s="13"/>
      <c r="D654" s="13"/>
      <c r="E654" s="34"/>
      <c r="F654" s="18"/>
      <c r="G654" s="18"/>
    </row>
    <row r="655" spans="2:7">
      <c r="B655" s="13"/>
      <c r="C655" s="13"/>
      <c r="D655" s="13"/>
      <c r="E655" s="34"/>
      <c r="F655" s="18"/>
      <c r="G655" s="18"/>
    </row>
    <row r="656" spans="2:7">
      <c r="B656" s="13"/>
      <c r="C656" s="13"/>
      <c r="D656" s="13"/>
      <c r="E656" s="34"/>
      <c r="F656" s="18"/>
      <c r="G656" s="18"/>
    </row>
    <row r="657" spans="2:7">
      <c r="B657" s="13"/>
      <c r="C657" s="13"/>
      <c r="D657" s="13"/>
      <c r="E657" s="34"/>
      <c r="F657" s="18"/>
      <c r="G657" s="18"/>
    </row>
    <row r="658" spans="2:7">
      <c r="B658" s="13"/>
      <c r="C658" s="13"/>
      <c r="D658" s="13"/>
      <c r="E658" s="34"/>
      <c r="F658" s="18"/>
      <c r="G658" s="18"/>
    </row>
    <row r="659" spans="2:7">
      <c r="B659" s="13"/>
      <c r="C659" s="13"/>
      <c r="D659" s="13"/>
      <c r="E659" s="34"/>
      <c r="F659" s="18"/>
      <c r="G659" s="18"/>
    </row>
    <row r="660" spans="2:7">
      <c r="B660" s="13"/>
      <c r="C660" s="13"/>
      <c r="D660" s="13"/>
      <c r="E660" s="34"/>
      <c r="F660" s="18"/>
      <c r="G660" s="18"/>
    </row>
    <row r="661" spans="2:7">
      <c r="B661" s="13"/>
      <c r="C661" s="13"/>
      <c r="D661" s="13"/>
      <c r="E661" s="34"/>
      <c r="F661" s="18"/>
      <c r="G661" s="18"/>
    </row>
    <row r="662" spans="2:7">
      <c r="B662" s="13"/>
      <c r="C662" s="13"/>
      <c r="D662" s="13"/>
      <c r="E662" s="34"/>
      <c r="F662" s="18"/>
      <c r="G662" s="18"/>
    </row>
    <row r="663" spans="2:7">
      <c r="B663" s="13"/>
      <c r="C663" s="13"/>
      <c r="D663" s="13"/>
      <c r="E663" s="34"/>
      <c r="F663" s="18"/>
      <c r="G663" s="18"/>
    </row>
    <row r="664" spans="2:7">
      <c r="B664" s="13"/>
      <c r="C664" s="13"/>
      <c r="D664" s="13"/>
      <c r="E664" s="34"/>
      <c r="F664" s="18"/>
      <c r="G664" s="18"/>
    </row>
    <row r="665" spans="2:7">
      <c r="B665" s="13"/>
      <c r="C665" s="13"/>
      <c r="D665" s="13"/>
      <c r="E665" s="34"/>
      <c r="F665" s="18"/>
      <c r="G665" s="18"/>
    </row>
    <row r="666" spans="2:7">
      <c r="B666" s="13"/>
      <c r="C666" s="13"/>
      <c r="D666" s="13"/>
      <c r="E666" s="34"/>
      <c r="F666" s="18"/>
      <c r="G666" s="18"/>
    </row>
    <row r="667" spans="2:7">
      <c r="B667" s="13"/>
      <c r="C667" s="13"/>
      <c r="D667" s="13"/>
      <c r="E667" s="34"/>
      <c r="F667" s="18"/>
      <c r="G667" s="18"/>
    </row>
    <row r="668" spans="2:7">
      <c r="B668" s="13"/>
      <c r="C668" s="13"/>
      <c r="D668" s="13"/>
      <c r="E668" s="34"/>
      <c r="F668" s="18"/>
      <c r="G668" s="18"/>
    </row>
    <row r="669" spans="2:7">
      <c r="B669" s="13"/>
      <c r="C669" s="13"/>
      <c r="D669" s="13"/>
      <c r="E669" s="34"/>
      <c r="F669" s="18"/>
      <c r="G669" s="18"/>
    </row>
    <row r="670" spans="2:7">
      <c r="B670" s="13"/>
      <c r="C670" s="13"/>
      <c r="D670" s="13"/>
      <c r="E670" s="34"/>
      <c r="F670" s="18"/>
      <c r="G670" s="18"/>
    </row>
    <row r="671" spans="2:7">
      <c r="B671" s="13"/>
      <c r="C671" s="13"/>
      <c r="D671" s="13"/>
      <c r="E671" s="34"/>
      <c r="F671" s="18"/>
      <c r="G671" s="18"/>
    </row>
    <row r="672" spans="2:7">
      <c r="B672" s="13"/>
      <c r="C672" s="13"/>
      <c r="D672" s="13"/>
      <c r="E672" s="34"/>
      <c r="F672" s="18"/>
      <c r="G672" s="18"/>
    </row>
    <row r="673" spans="2:7">
      <c r="B673" s="13"/>
      <c r="C673" s="13"/>
      <c r="D673" s="13"/>
      <c r="E673" s="34"/>
      <c r="F673" s="18"/>
      <c r="G673" s="18"/>
    </row>
    <row r="674" spans="2:7">
      <c r="B674" s="13"/>
      <c r="C674" s="13"/>
      <c r="D674" s="13"/>
      <c r="E674" s="34"/>
      <c r="F674" s="18"/>
      <c r="G674" s="18"/>
    </row>
    <row r="675" spans="2:7">
      <c r="B675" s="13"/>
      <c r="C675" s="13"/>
      <c r="D675" s="13"/>
      <c r="E675" s="34"/>
      <c r="F675" s="18"/>
      <c r="G675" s="18"/>
    </row>
    <row r="676" spans="2:7">
      <c r="B676" s="13"/>
      <c r="C676" s="13"/>
      <c r="D676" s="13"/>
      <c r="E676" s="34"/>
      <c r="F676" s="18"/>
      <c r="G676" s="18"/>
    </row>
    <row r="677" spans="2:7">
      <c r="B677" s="13"/>
      <c r="C677" s="13"/>
      <c r="D677" s="13"/>
      <c r="E677" s="34"/>
      <c r="F677" s="18"/>
      <c r="G677" s="18"/>
    </row>
    <row r="678" spans="2:7">
      <c r="B678" s="13"/>
      <c r="C678" s="13"/>
      <c r="D678" s="13"/>
      <c r="E678" s="34"/>
      <c r="F678" s="18"/>
      <c r="G678" s="18"/>
    </row>
    <row r="679" spans="2:7">
      <c r="B679" s="13"/>
      <c r="C679" s="13"/>
      <c r="D679" s="13"/>
      <c r="E679" s="34"/>
      <c r="F679" s="18"/>
      <c r="G679" s="18"/>
    </row>
    <row r="680" spans="2:7">
      <c r="B680" s="13"/>
      <c r="C680" s="13"/>
      <c r="D680" s="13"/>
      <c r="E680" s="34"/>
      <c r="F680" s="18"/>
      <c r="G680" s="18"/>
    </row>
    <row r="681" spans="2:7">
      <c r="B681" s="13"/>
      <c r="C681" s="13"/>
      <c r="D681" s="13"/>
      <c r="E681" s="34"/>
      <c r="F681" s="18"/>
      <c r="G681" s="18"/>
    </row>
    <row r="682" spans="2:7">
      <c r="B682" s="13"/>
      <c r="C682" s="13"/>
      <c r="D682" s="13"/>
      <c r="E682" s="34"/>
      <c r="F682" s="18"/>
      <c r="G682" s="18"/>
    </row>
    <row r="683" spans="2:7">
      <c r="B683" s="13"/>
      <c r="C683" s="13"/>
      <c r="D683" s="13"/>
      <c r="E683" s="34"/>
      <c r="F683" s="18"/>
      <c r="G683" s="18"/>
    </row>
    <row r="684" spans="2:7">
      <c r="B684" s="13"/>
      <c r="C684" s="13"/>
      <c r="D684" s="13"/>
      <c r="E684" s="34"/>
      <c r="F684" s="18"/>
      <c r="G684" s="18"/>
    </row>
    <row r="685" spans="2:7">
      <c r="B685" s="13"/>
      <c r="C685" s="13"/>
      <c r="D685" s="13"/>
      <c r="E685" s="34"/>
      <c r="F685" s="18"/>
      <c r="G685" s="18"/>
    </row>
    <row r="686" spans="2:7">
      <c r="B686" s="13"/>
      <c r="C686" s="13"/>
      <c r="D686" s="13"/>
      <c r="E686" s="34"/>
      <c r="F686" s="18"/>
      <c r="G686" s="18"/>
    </row>
    <row r="687" spans="2:7">
      <c r="B687" s="13"/>
      <c r="C687" s="13"/>
      <c r="D687" s="13"/>
      <c r="E687" s="34"/>
      <c r="F687" s="18"/>
      <c r="G687" s="18"/>
    </row>
    <row r="688" spans="2:7">
      <c r="B688" s="13"/>
      <c r="C688" s="13"/>
      <c r="D688" s="13"/>
      <c r="E688" s="34"/>
      <c r="F688" s="18"/>
      <c r="G688" s="18"/>
    </row>
    <row r="689" spans="2:7">
      <c r="B689" s="13"/>
      <c r="C689" s="13"/>
      <c r="D689" s="13"/>
      <c r="E689" s="34"/>
      <c r="F689" s="18"/>
      <c r="G689" s="18"/>
    </row>
    <row r="690" spans="2:7">
      <c r="B690" s="13"/>
      <c r="C690" s="13"/>
      <c r="D690" s="13"/>
      <c r="E690" s="34"/>
      <c r="F690" s="18"/>
      <c r="G690" s="18"/>
    </row>
    <row r="691" spans="2:7">
      <c r="B691" s="13"/>
      <c r="C691" s="13"/>
      <c r="D691" s="13"/>
      <c r="E691" s="34"/>
      <c r="F691" s="18"/>
      <c r="G691" s="18"/>
    </row>
    <row r="692" spans="2:7">
      <c r="B692" s="13"/>
      <c r="C692" s="13"/>
      <c r="D692" s="13"/>
      <c r="E692" s="34"/>
      <c r="F692" s="18"/>
      <c r="G692" s="18"/>
    </row>
    <row r="693" spans="2:7">
      <c r="B693" s="13"/>
      <c r="C693" s="13"/>
      <c r="D693" s="13"/>
      <c r="E693" s="34"/>
      <c r="F693" s="18"/>
      <c r="G693" s="18"/>
    </row>
    <row r="694" spans="2:7">
      <c r="B694" s="13"/>
      <c r="C694" s="13"/>
      <c r="D694" s="13"/>
      <c r="E694" s="34"/>
      <c r="F694" s="18"/>
      <c r="G694" s="18"/>
    </row>
    <row r="695" spans="2:7">
      <c r="B695" s="13"/>
      <c r="C695" s="13"/>
      <c r="D695" s="13"/>
      <c r="E695" s="34"/>
      <c r="F695" s="18"/>
      <c r="G695" s="18"/>
    </row>
    <row r="696" spans="2:7">
      <c r="B696" s="13"/>
      <c r="C696" s="13"/>
      <c r="D696" s="13"/>
      <c r="E696" s="34"/>
      <c r="F696" s="18"/>
      <c r="G696" s="18"/>
    </row>
    <row r="697" spans="2:7">
      <c r="B697" s="13"/>
      <c r="C697" s="13"/>
      <c r="D697" s="13"/>
      <c r="E697" s="34"/>
      <c r="F697" s="18"/>
      <c r="G697" s="18"/>
    </row>
    <row r="698" spans="2:7">
      <c r="B698" s="13"/>
      <c r="C698" s="13"/>
      <c r="D698" s="13"/>
      <c r="E698" s="34"/>
      <c r="F698" s="18"/>
      <c r="G698" s="18"/>
    </row>
    <row r="699" spans="2:7">
      <c r="B699" s="13"/>
      <c r="C699" s="13"/>
      <c r="D699" s="13"/>
      <c r="E699" s="34"/>
      <c r="F699" s="18"/>
      <c r="G699" s="18"/>
    </row>
    <row r="700" spans="2:7">
      <c r="B700" s="13"/>
      <c r="C700" s="13"/>
      <c r="D700" s="13"/>
      <c r="E700" s="34"/>
      <c r="F700" s="18"/>
      <c r="G700" s="18"/>
    </row>
    <row r="701" spans="2:7">
      <c r="B701" s="13"/>
      <c r="C701" s="13"/>
      <c r="D701" s="13"/>
      <c r="E701" s="34"/>
      <c r="F701" s="18"/>
      <c r="G701" s="18"/>
    </row>
    <row r="702" spans="2:7">
      <c r="B702" s="13"/>
      <c r="C702" s="13"/>
      <c r="D702" s="13"/>
      <c r="E702" s="34"/>
      <c r="F702" s="18"/>
      <c r="G702" s="18"/>
    </row>
    <row r="703" spans="2:7">
      <c r="B703" s="13"/>
      <c r="C703" s="13"/>
      <c r="D703" s="13"/>
      <c r="E703" s="34"/>
      <c r="F703" s="18"/>
      <c r="G703" s="18"/>
    </row>
    <row r="704" spans="2:7">
      <c r="B704" s="13"/>
      <c r="C704" s="13"/>
      <c r="D704" s="13"/>
      <c r="E704" s="34"/>
      <c r="F704" s="18"/>
      <c r="G704" s="18"/>
    </row>
    <row r="705" spans="2:7">
      <c r="B705" s="13"/>
      <c r="C705" s="13"/>
      <c r="D705" s="13"/>
      <c r="E705" s="34"/>
      <c r="F705" s="18"/>
      <c r="G705" s="18"/>
    </row>
    <row r="706" spans="2:7">
      <c r="B706" s="13"/>
      <c r="C706" s="13"/>
      <c r="D706" s="13"/>
      <c r="E706" s="34"/>
      <c r="F706" s="18"/>
      <c r="G706" s="18"/>
    </row>
    <row r="707" spans="2:7">
      <c r="B707" s="13"/>
      <c r="C707" s="13"/>
      <c r="D707" s="13"/>
      <c r="E707" s="34"/>
      <c r="F707" s="18"/>
      <c r="G707" s="18"/>
    </row>
    <row r="708" spans="2:7">
      <c r="B708" s="13"/>
      <c r="C708" s="13"/>
      <c r="D708" s="13"/>
      <c r="E708" s="34"/>
      <c r="F708" s="18"/>
      <c r="G708" s="18"/>
    </row>
    <row r="709" spans="2:7">
      <c r="B709" s="13"/>
      <c r="C709" s="13"/>
      <c r="D709" s="13"/>
      <c r="E709" s="34"/>
      <c r="F709" s="18"/>
      <c r="G709" s="18"/>
    </row>
    <row r="710" spans="2:7">
      <c r="B710" s="13"/>
      <c r="C710" s="13"/>
      <c r="D710" s="13"/>
      <c r="E710" s="34"/>
      <c r="F710" s="18"/>
      <c r="G710" s="18"/>
    </row>
    <row r="711" spans="2:7">
      <c r="B711" s="13"/>
      <c r="C711" s="13"/>
      <c r="D711" s="13"/>
      <c r="E711" s="34"/>
      <c r="F711" s="18"/>
      <c r="G711" s="18"/>
    </row>
    <row r="712" spans="2:7">
      <c r="B712" s="13"/>
      <c r="C712" s="13"/>
      <c r="D712" s="13"/>
      <c r="E712" s="34"/>
      <c r="F712" s="18"/>
      <c r="G712" s="18"/>
    </row>
    <row r="713" spans="2:7">
      <c r="B713" s="13"/>
      <c r="C713" s="13"/>
      <c r="D713" s="13"/>
      <c r="E713" s="34"/>
      <c r="F713" s="18"/>
      <c r="G713" s="18"/>
    </row>
    <row r="714" spans="2:7">
      <c r="B714" s="13"/>
      <c r="C714" s="13"/>
      <c r="D714" s="13"/>
      <c r="E714" s="34"/>
      <c r="F714" s="18"/>
      <c r="G714" s="18"/>
    </row>
    <row r="715" spans="2:7">
      <c r="B715" s="13"/>
      <c r="C715" s="13"/>
      <c r="D715" s="13"/>
      <c r="E715" s="34"/>
      <c r="F715" s="18"/>
      <c r="G715" s="18"/>
    </row>
    <row r="716" spans="2:7">
      <c r="B716" s="13"/>
      <c r="C716" s="13"/>
      <c r="D716" s="13"/>
      <c r="E716" s="34"/>
      <c r="F716" s="18"/>
      <c r="G716" s="18"/>
    </row>
    <row r="717" spans="2:7">
      <c r="B717" s="13"/>
      <c r="C717" s="13"/>
      <c r="D717" s="13"/>
      <c r="E717" s="34"/>
      <c r="F717" s="18"/>
      <c r="G717" s="18"/>
    </row>
    <row r="718" spans="2:7">
      <c r="B718" s="13"/>
      <c r="C718" s="13"/>
      <c r="D718" s="13"/>
      <c r="E718" s="34"/>
      <c r="F718" s="18"/>
      <c r="G718" s="18"/>
    </row>
    <row r="719" spans="2:7">
      <c r="B719" s="13"/>
      <c r="C719" s="13"/>
      <c r="D719" s="13"/>
      <c r="E719" s="34"/>
      <c r="F719" s="18"/>
      <c r="G719" s="18"/>
    </row>
    <row r="720" spans="2:7">
      <c r="B720" s="13"/>
      <c r="C720" s="13"/>
      <c r="D720" s="13"/>
      <c r="E720" s="34"/>
      <c r="F720" s="18"/>
      <c r="G720" s="18"/>
    </row>
    <row r="721" spans="2:7">
      <c r="B721" s="13"/>
      <c r="C721" s="13"/>
      <c r="D721" s="13"/>
      <c r="E721" s="34"/>
      <c r="F721" s="18"/>
      <c r="G721" s="18"/>
    </row>
    <row r="722" spans="2:7">
      <c r="B722" s="13"/>
      <c r="C722" s="13"/>
      <c r="D722" s="13"/>
      <c r="E722" s="34"/>
      <c r="F722" s="18"/>
      <c r="G722" s="18"/>
    </row>
    <row r="723" spans="2:7">
      <c r="B723" s="13"/>
      <c r="C723" s="13"/>
      <c r="D723" s="13"/>
      <c r="E723" s="34"/>
      <c r="F723" s="18"/>
      <c r="G723" s="18"/>
    </row>
    <row r="724" spans="2:7">
      <c r="B724" s="13"/>
      <c r="C724" s="13"/>
      <c r="D724" s="13"/>
      <c r="E724" s="34"/>
      <c r="F724" s="18"/>
      <c r="G724" s="18"/>
    </row>
    <row r="725" spans="2:7">
      <c r="B725" s="13"/>
      <c r="C725" s="13"/>
      <c r="D725" s="13"/>
      <c r="E725" s="34"/>
      <c r="F725" s="18"/>
      <c r="G725" s="18"/>
    </row>
    <row r="726" spans="2:7">
      <c r="B726" s="13"/>
      <c r="C726" s="13"/>
      <c r="D726" s="13"/>
      <c r="E726" s="34"/>
      <c r="F726" s="18"/>
      <c r="G726" s="18"/>
    </row>
    <row r="727" spans="2:7">
      <c r="B727" s="13"/>
      <c r="C727" s="13"/>
      <c r="D727" s="13"/>
      <c r="E727" s="34"/>
      <c r="F727" s="18"/>
      <c r="G727" s="18"/>
    </row>
    <row r="728" spans="2:7">
      <c r="B728" s="13"/>
      <c r="C728" s="13"/>
      <c r="D728" s="13"/>
      <c r="E728" s="34"/>
      <c r="F728" s="18"/>
      <c r="G728" s="18"/>
    </row>
    <row r="729" spans="2:7">
      <c r="B729" s="13"/>
      <c r="C729" s="13"/>
      <c r="D729" s="13"/>
      <c r="E729" s="34"/>
      <c r="F729" s="18"/>
      <c r="G729" s="18"/>
    </row>
    <row r="730" spans="2:7">
      <c r="B730" s="13"/>
      <c r="C730" s="13"/>
      <c r="D730" s="13"/>
      <c r="E730" s="34"/>
      <c r="F730" s="18"/>
      <c r="G730" s="18"/>
    </row>
    <row r="731" spans="2:7">
      <c r="B731" s="13"/>
      <c r="C731" s="13"/>
      <c r="D731" s="13"/>
      <c r="E731" s="34"/>
      <c r="F731" s="18"/>
      <c r="G731" s="18"/>
    </row>
    <row r="732" spans="2:7">
      <c r="B732" s="13"/>
      <c r="C732" s="13"/>
      <c r="D732" s="13"/>
      <c r="E732" s="34"/>
      <c r="F732" s="18"/>
      <c r="G732" s="18"/>
    </row>
    <row r="733" spans="2:7">
      <c r="B733" s="13"/>
      <c r="C733" s="13"/>
      <c r="D733" s="13"/>
      <c r="E733" s="34"/>
      <c r="F733" s="18"/>
      <c r="G733" s="18"/>
    </row>
    <row r="734" spans="2:7">
      <c r="B734" s="13"/>
      <c r="C734" s="13"/>
      <c r="D734" s="13"/>
      <c r="E734" s="34"/>
      <c r="F734" s="18"/>
      <c r="G734" s="18"/>
    </row>
    <row r="735" spans="2:7">
      <c r="B735" s="13"/>
      <c r="C735" s="13"/>
      <c r="D735" s="13"/>
      <c r="E735" s="34"/>
      <c r="F735" s="18"/>
      <c r="G735" s="18"/>
    </row>
    <row r="736" spans="2:7">
      <c r="B736" s="13"/>
      <c r="C736" s="13"/>
      <c r="D736" s="13"/>
      <c r="E736" s="34"/>
      <c r="F736" s="18"/>
      <c r="G736" s="18"/>
    </row>
    <row r="737" spans="2:7">
      <c r="B737" s="13"/>
      <c r="C737" s="13"/>
      <c r="D737" s="13"/>
      <c r="E737" s="34"/>
      <c r="F737" s="18"/>
      <c r="G737" s="18"/>
    </row>
    <row r="738" spans="2:7">
      <c r="B738" s="13"/>
      <c r="C738" s="13"/>
      <c r="D738" s="13"/>
      <c r="E738" s="34"/>
      <c r="F738" s="18"/>
      <c r="G738" s="18"/>
    </row>
    <row r="739" spans="2:7">
      <c r="B739" s="13"/>
      <c r="C739" s="13"/>
      <c r="D739" s="13"/>
      <c r="E739" s="34"/>
      <c r="F739" s="18"/>
      <c r="G739" s="18"/>
    </row>
    <row r="740" spans="2:7">
      <c r="B740" s="13"/>
      <c r="C740" s="13"/>
      <c r="D740" s="13"/>
      <c r="E740" s="34"/>
      <c r="F740" s="18"/>
      <c r="G740" s="18"/>
    </row>
    <row r="741" spans="2:7">
      <c r="B741" s="13"/>
      <c r="C741" s="13"/>
      <c r="D741" s="13"/>
      <c r="E741" s="34"/>
      <c r="F741" s="18"/>
      <c r="G741" s="18"/>
    </row>
    <row r="742" spans="2:7">
      <c r="B742" s="13"/>
      <c r="C742" s="13"/>
      <c r="D742" s="13"/>
      <c r="E742" s="34"/>
      <c r="F742" s="18"/>
      <c r="G742" s="18"/>
    </row>
    <row r="743" spans="2:7">
      <c r="B743" s="13"/>
      <c r="C743" s="13"/>
      <c r="D743" s="13"/>
      <c r="E743" s="34"/>
      <c r="F743" s="18"/>
      <c r="G743" s="18"/>
    </row>
    <row r="744" spans="2:7">
      <c r="B744" s="13"/>
      <c r="C744" s="13"/>
      <c r="D744" s="13"/>
      <c r="E744" s="34"/>
      <c r="F744" s="18"/>
      <c r="G744" s="18"/>
    </row>
    <row r="745" spans="2:7">
      <c r="B745" s="13"/>
      <c r="C745" s="13"/>
      <c r="D745" s="13"/>
      <c r="E745" s="34"/>
      <c r="F745" s="18"/>
      <c r="G745" s="18"/>
    </row>
    <row r="746" spans="2:7">
      <c r="B746" s="13"/>
      <c r="C746" s="13"/>
      <c r="D746" s="13"/>
      <c r="E746" s="34"/>
      <c r="F746" s="18"/>
      <c r="G746" s="18"/>
    </row>
    <row r="747" spans="2:7">
      <c r="B747" s="13"/>
      <c r="C747" s="13"/>
      <c r="D747" s="13"/>
      <c r="E747" s="34"/>
      <c r="F747" s="18"/>
      <c r="G747" s="18"/>
    </row>
    <row r="748" spans="2:7">
      <c r="B748" s="13"/>
      <c r="C748" s="13"/>
      <c r="D748" s="13"/>
      <c r="E748" s="34"/>
      <c r="F748" s="18"/>
      <c r="G748" s="18"/>
    </row>
    <row r="749" spans="2:7">
      <c r="B749" s="13"/>
      <c r="C749" s="13"/>
      <c r="D749" s="13"/>
      <c r="E749" s="34"/>
      <c r="F749" s="18"/>
      <c r="G749" s="18"/>
    </row>
    <row r="750" spans="2:7">
      <c r="B750" s="13"/>
      <c r="C750" s="13"/>
      <c r="D750" s="13"/>
      <c r="E750" s="34"/>
      <c r="F750" s="18"/>
      <c r="G750" s="18"/>
    </row>
    <row r="751" spans="2:7">
      <c r="B751" s="13"/>
      <c r="C751" s="13"/>
      <c r="D751" s="13"/>
      <c r="E751" s="34"/>
      <c r="F751" s="18"/>
      <c r="G751" s="18"/>
    </row>
    <row r="752" spans="2:7">
      <c r="B752" s="13"/>
      <c r="C752" s="13"/>
      <c r="D752" s="13"/>
      <c r="E752" s="34"/>
      <c r="F752" s="18"/>
      <c r="G752" s="18"/>
    </row>
    <row r="753" spans="2:7">
      <c r="B753" s="13"/>
      <c r="C753" s="13"/>
      <c r="D753" s="13"/>
      <c r="E753" s="34"/>
      <c r="F753" s="18"/>
      <c r="G753" s="18"/>
    </row>
    <row r="754" spans="2:7">
      <c r="B754" s="13"/>
      <c r="C754" s="13"/>
      <c r="D754" s="13"/>
      <c r="E754" s="34"/>
      <c r="F754" s="18"/>
      <c r="G754" s="18"/>
    </row>
    <row r="755" spans="2:7">
      <c r="B755" s="13"/>
      <c r="C755" s="13"/>
      <c r="D755" s="13"/>
      <c r="E755" s="34"/>
      <c r="F755" s="18"/>
      <c r="G755" s="18"/>
    </row>
    <row r="756" spans="2:7">
      <c r="B756" s="13"/>
      <c r="C756" s="13"/>
      <c r="D756" s="13"/>
      <c r="E756" s="34"/>
      <c r="F756" s="18"/>
      <c r="G756" s="18"/>
    </row>
    <row r="757" spans="2:7">
      <c r="B757" s="13"/>
      <c r="C757" s="13"/>
      <c r="D757" s="13"/>
      <c r="E757" s="34"/>
      <c r="F757" s="18"/>
      <c r="G757" s="18"/>
    </row>
    <row r="758" spans="2:7">
      <c r="B758" s="13"/>
      <c r="C758" s="13"/>
      <c r="D758" s="13"/>
      <c r="E758" s="34"/>
      <c r="F758" s="18"/>
      <c r="G758" s="18"/>
    </row>
    <row r="759" spans="2:7">
      <c r="B759" s="13"/>
      <c r="C759" s="13"/>
      <c r="D759" s="13"/>
      <c r="E759" s="34"/>
      <c r="F759" s="18"/>
      <c r="G759" s="18"/>
    </row>
    <row r="760" spans="2:7">
      <c r="B760" s="13"/>
      <c r="C760" s="13"/>
      <c r="D760" s="13"/>
      <c r="E760" s="34"/>
      <c r="F760" s="18"/>
      <c r="G760" s="18"/>
    </row>
    <row r="761" spans="2:7">
      <c r="B761" s="13"/>
      <c r="C761" s="13"/>
      <c r="D761" s="13"/>
      <c r="E761" s="34"/>
      <c r="F761" s="18"/>
      <c r="G761" s="18"/>
    </row>
    <row r="762" spans="2:7">
      <c r="B762" s="13"/>
      <c r="C762" s="13"/>
      <c r="D762" s="13"/>
      <c r="E762" s="34"/>
      <c r="F762" s="18"/>
      <c r="G762" s="18"/>
    </row>
    <row r="763" spans="2:7">
      <c r="B763" s="13"/>
      <c r="C763" s="13"/>
      <c r="D763" s="13"/>
      <c r="E763" s="34"/>
      <c r="F763" s="18"/>
      <c r="G763" s="18"/>
    </row>
    <row r="764" spans="2:7">
      <c r="B764" s="13"/>
      <c r="C764" s="13"/>
      <c r="D764" s="13"/>
      <c r="E764" s="34"/>
      <c r="F764" s="18"/>
      <c r="G764" s="18"/>
    </row>
    <row r="765" spans="2:7">
      <c r="B765" s="13"/>
      <c r="C765" s="13"/>
      <c r="D765" s="13"/>
      <c r="E765" s="34"/>
      <c r="F765" s="18"/>
      <c r="G765" s="18"/>
    </row>
    <row r="766" spans="2:7">
      <c r="B766" s="13"/>
      <c r="C766" s="13"/>
      <c r="D766" s="13"/>
      <c r="E766" s="34"/>
      <c r="F766" s="18"/>
      <c r="G766" s="18"/>
    </row>
    <row r="767" spans="2:7">
      <c r="B767" s="13"/>
      <c r="C767" s="13"/>
      <c r="D767" s="13"/>
      <c r="E767" s="34"/>
      <c r="F767" s="18"/>
      <c r="G767" s="18"/>
    </row>
    <row r="768" spans="2:7">
      <c r="B768" s="13"/>
      <c r="C768" s="13"/>
      <c r="D768" s="13"/>
      <c r="E768" s="34"/>
      <c r="F768" s="18"/>
      <c r="G768" s="18"/>
    </row>
    <row r="769" spans="2:7">
      <c r="B769" s="13"/>
      <c r="C769" s="13"/>
      <c r="D769" s="13"/>
      <c r="E769" s="34"/>
      <c r="F769" s="18"/>
      <c r="G769" s="18"/>
    </row>
    <row r="770" spans="2:7">
      <c r="B770" s="13"/>
      <c r="C770" s="13"/>
      <c r="D770" s="13"/>
      <c r="E770" s="34"/>
      <c r="F770" s="18"/>
      <c r="G770" s="18"/>
    </row>
    <row r="771" spans="2:7">
      <c r="B771" s="13"/>
      <c r="C771" s="13"/>
      <c r="D771" s="13"/>
      <c r="E771" s="34"/>
      <c r="F771" s="18"/>
      <c r="G771" s="18"/>
    </row>
    <row r="772" spans="2:7">
      <c r="B772" s="13"/>
      <c r="C772" s="13"/>
      <c r="D772" s="13"/>
      <c r="E772" s="34"/>
      <c r="F772" s="18"/>
      <c r="G772" s="18"/>
    </row>
    <row r="773" spans="2:7">
      <c r="B773" s="13"/>
      <c r="C773" s="13"/>
      <c r="D773" s="13"/>
      <c r="E773" s="34"/>
      <c r="F773" s="18"/>
      <c r="G773" s="18"/>
    </row>
    <row r="774" spans="2:7">
      <c r="B774" s="13"/>
      <c r="C774" s="13"/>
      <c r="D774" s="13"/>
      <c r="E774" s="34"/>
      <c r="F774" s="18"/>
      <c r="G774" s="18"/>
    </row>
    <row r="775" spans="2:7">
      <c r="B775" s="13"/>
      <c r="C775" s="13"/>
      <c r="D775" s="13"/>
      <c r="E775" s="34"/>
      <c r="F775" s="18"/>
      <c r="G775" s="18"/>
    </row>
    <row r="776" spans="2:7">
      <c r="B776" s="13"/>
      <c r="C776" s="13"/>
      <c r="D776" s="13"/>
      <c r="E776" s="34"/>
      <c r="F776" s="18"/>
      <c r="G776" s="18"/>
    </row>
    <row r="777" spans="2:7">
      <c r="B777" s="13"/>
      <c r="C777" s="13"/>
      <c r="D777" s="13"/>
      <c r="E777" s="34"/>
      <c r="F777" s="18"/>
      <c r="G777" s="18"/>
    </row>
    <row r="778" spans="2:7">
      <c r="B778" s="13"/>
      <c r="C778" s="13"/>
      <c r="D778" s="13"/>
      <c r="E778" s="34"/>
      <c r="F778" s="18"/>
      <c r="G778" s="18"/>
    </row>
    <row r="779" spans="2:7">
      <c r="B779" s="13"/>
      <c r="C779" s="13"/>
      <c r="D779" s="13"/>
      <c r="E779" s="34"/>
      <c r="F779" s="18"/>
      <c r="G779" s="18"/>
    </row>
    <row r="780" spans="2:7">
      <c r="B780" s="13"/>
      <c r="C780" s="13"/>
      <c r="D780" s="13"/>
      <c r="E780" s="34"/>
      <c r="F780" s="18"/>
      <c r="G780" s="18"/>
    </row>
    <row r="781" spans="2:7">
      <c r="B781" s="13"/>
      <c r="C781" s="13"/>
      <c r="D781" s="13"/>
      <c r="E781" s="34"/>
      <c r="F781" s="18"/>
      <c r="G781" s="18"/>
    </row>
    <row r="782" spans="2:7">
      <c r="B782" s="13"/>
      <c r="C782" s="13"/>
      <c r="D782" s="13"/>
      <c r="E782" s="34"/>
      <c r="F782" s="18"/>
      <c r="G782" s="18"/>
    </row>
    <row r="783" spans="2:7">
      <c r="B783" s="13"/>
      <c r="C783" s="13"/>
      <c r="D783" s="13"/>
      <c r="E783" s="34"/>
      <c r="F783" s="18"/>
      <c r="G783" s="18"/>
    </row>
    <row r="784" spans="2:7">
      <c r="B784" s="13"/>
      <c r="C784" s="13"/>
      <c r="D784" s="13"/>
      <c r="E784" s="34"/>
      <c r="F784" s="18"/>
      <c r="G784" s="18"/>
    </row>
    <row r="785" spans="2:7">
      <c r="B785" s="13"/>
      <c r="C785" s="13"/>
      <c r="D785" s="13"/>
      <c r="E785" s="34"/>
      <c r="F785" s="18"/>
      <c r="G785" s="18"/>
    </row>
    <row r="786" spans="2:7">
      <c r="B786" s="13"/>
      <c r="C786" s="13"/>
      <c r="D786" s="13"/>
      <c r="E786" s="34"/>
      <c r="F786" s="18"/>
      <c r="G786" s="18"/>
    </row>
    <row r="787" spans="2:7">
      <c r="B787" s="13"/>
      <c r="C787" s="13"/>
      <c r="D787" s="13"/>
      <c r="E787" s="34"/>
      <c r="F787" s="18"/>
      <c r="G787" s="18"/>
    </row>
    <row r="788" spans="2:7">
      <c r="B788" s="13"/>
      <c r="C788" s="13"/>
      <c r="D788" s="13"/>
      <c r="E788" s="34"/>
      <c r="F788" s="18"/>
      <c r="G788" s="18"/>
    </row>
    <row r="789" spans="2:7">
      <c r="B789" s="13"/>
      <c r="C789" s="13"/>
      <c r="D789" s="13"/>
      <c r="E789" s="34"/>
      <c r="F789" s="18"/>
      <c r="G789" s="18"/>
    </row>
    <row r="790" spans="2:7">
      <c r="B790" s="13"/>
      <c r="C790" s="13"/>
      <c r="D790" s="13"/>
      <c r="E790" s="34"/>
      <c r="F790" s="18"/>
      <c r="G790" s="18"/>
    </row>
    <row r="791" spans="2:7">
      <c r="B791" s="13"/>
      <c r="C791" s="13"/>
      <c r="D791" s="13"/>
      <c r="E791" s="34"/>
      <c r="F791" s="18"/>
      <c r="G791" s="18"/>
    </row>
    <row r="792" spans="2:7">
      <c r="B792" s="13"/>
      <c r="C792" s="13"/>
      <c r="D792" s="13"/>
      <c r="E792" s="34"/>
      <c r="F792" s="18"/>
      <c r="G792" s="18"/>
    </row>
    <row r="793" spans="2:7">
      <c r="B793" s="13"/>
      <c r="C793" s="13"/>
      <c r="D793" s="13"/>
      <c r="E793" s="34"/>
      <c r="F793" s="18"/>
      <c r="G793" s="18"/>
    </row>
    <row r="794" spans="2:7">
      <c r="B794" s="13"/>
      <c r="C794" s="13"/>
      <c r="D794" s="13"/>
      <c r="E794" s="34"/>
      <c r="F794" s="18"/>
      <c r="G794" s="18"/>
    </row>
    <row r="795" spans="2:7">
      <c r="B795" s="13"/>
      <c r="C795" s="13"/>
      <c r="D795" s="13"/>
      <c r="E795" s="34"/>
      <c r="F795" s="18"/>
      <c r="G795" s="18"/>
    </row>
    <row r="796" spans="2:7">
      <c r="B796" s="13"/>
      <c r="C796" s="13"/>
      <c r="D796" s="13"/>
      <c r="E796" s="34"/>
      <c r="F796" s="18"/>
      <c r="G796" s="18"/>
    </row>
    <row r="797" spans="2:7">
      <c r="B797" s="13"/>
      <c r="C797" s="13"/>
      <c r="D797" s="13"/>
      <c r="E797" s="34"/>
      <c r="F797" s="18"/>
      <c r="G797" s="18"/>
    </row>
    <row r="798" spans="2:7">
      <c r="B798" s="13"/>
      <c r="C798" s="13"/>
      <c r="D798" s="13"/>
      <c r="E798" s="34"/>
      <c r="F798" s="18"/>
      <c r="G798" s="18"/>
    </row>
    <row r="799" spans="2:7">
      <c r="B799" s="13"/>
      <c r="C799" s="13"/>
      <c r="D799" s="13"/>
      <c r="E799" s="34"/>
      <c r="F799" s="18"/>
      <c r="G799" s="18"/>
    </row>
    <row r="800" spans="2:7">
      <c r="B800" s="13"/>
      <c r="C800" s="13"/>
      <c r="D800" s="13"/>
      <c r="E800" s="34"/>
      <c r="F800" s="18"/>
      <c r="G800" s="18"/>
    </row>
    <row r="801" spans="2:7">
      <c r="B801" s="13"/>
      <c r="C801" s="13"/>
      <c r="D801" s="13"/>
      <c r="E801" s="34"/>
      <c r="F801" s="18"/>
      <c r="G801" s="18"/>
    </row>
    <row r="802" spans="2:7">
      <c r="B802" s="13"/>
      <c r="C802" s="13"/>
      <c r="D802" s="13"/>
      <c r="E802" s="34"/>
      <c r="F802" s="18"/>
      <c r="G802" s="18"/>
    </row>
    <row r="803" spans="2:7">
      <c r="B803" s="13"/>
      <c r="C803" s="13"/>
      <c r="D803" s="13"/>
      <c r="E803" s="34"/>
      <c r="F803" s="18"/>
      <c r="G803" s="18"/>
    </row>
    <row r="804" spans="2:7">
      <c r="B804" s="13"/>
      <c r="C804" s="13"/>
      <c r="D804" s="13"/>
      <c r="E804" s="34"/>
      <c r="F804" s="18"/>
      <c r="G804" s="18"/>
    </row>
    <row r="805" spans="2:7">
      <c r="B805" s="13"/>
      <c r="C805" s="13"/>
      <c r="D805" s="13"/>
      <c r="E805" s="34"/>
      <c r="F805" s="18"/>
      <c r="G805" s="18"/>
    </row>
    <row r="806" spans="2:7">
      <c r="B806" s="13"/>
      <c r="C806" s="13"/>
      <c r="D806" s="13"/>
      <c r="E806" s="34"/>
      <c r="F806" s="18"/>
      <c r="G806" s="18"/>
    </row>
    <row r="807" spans="2:7">
      <c r="B807" s="13"/>
      <c r="C807" s="13"/>
      <c r="D807" s="13"/>
      <c r="E807" s="34"/>
      <c r="F807" s="18"/>
      <c r="G807" s="18"/>
    </row>
    <row r="808" spans="2:7">
      <c r="B808" s="13"/>
      <c r="C808" s="13"/>
      <c r="D808" s="13"/>
      <c r="E808" s="34"/>
      <c r="F808" s="18"/>
      <c r="G808" s="18"/>
    </row>
    <row r="809" spans="2:7">
      <c r="B809" s="13"/>
      <c r="C809" s="13"/>
      <c r="D809" s="13"/>
      <c r="E809" s="34"/>
      <c r="F809" s="18"/>
      <c r="G809" s="18"/>
    </row>
    <row r="810" spans="2:7">
      <c r="B810" s="13"/>
      <c r="C810" s="13"/>
      <c r="D810" s="13"/>
      <c r="E810" s="34"/>
      <c r="F810" s="18"/>
      <c r="G810" s="18"/>
    </row>
    <row r="811" spans="2:7">
      <c r="B811" s="13"/>
      <c r="C811" s="13"/>
      <c r="D811" s="13"/>
      <c r="E811" s="34"/>
      <c r="F811" s="18"/>
      <c r="G811" s="18"/>
    </row>
    <row r="812" spans="2:7">
      <c r="B812" s="13"/>
      <c r="C812" s="13"/>
      <c r="D812" s="13"/>
      <c r="E812" s="34"/>
      <c r="F812" s="18"/>
      <c r="G812" s="18"/>
    </row>
    <row r="813" spans="2:7">
      <c r="B813" s="13"/>
      <c r="C813" s="13"/>
      <c r="D813" s="13"/>
      <c r="E813" s="34"/>
      <c r="F813" s="18"/>
      <c r="G813" s="18"/>
    </row>
    <row r="814" spans="2:7">
      <c r="B814" s="13"/>
      <c r="C814" s="13"/>
      <c r="D814" s="13"/>
      <c r="E814" s="34"/>
      <c r="F814" s="18"/>
      <c r="G814" s="18"/>
    </row>
    <row r="815" spans="2:7">
      <c r="B815" s="13"/>
      <c r="C815" s="13"/>
      <c r="D815" s="13"/>
      <c r="E815" s="34"/>
      <c r="F815" s="18"/>
      <c r="G815" s="18"/>
    </row>
    <row r="816" spans="2:7">
      <c r="B816" s="13"/>
      <c r="C816" s="13"/>
      <c r="D816" s="13"/>
      <c r="E816" s="34"/>
      <c r="F816" s="18"/>
      <c r="G816" s="18"/>
    </row>
    <row r="817" spans="2:7">
      <c r="B817" s="13"/>
      <c r="C817" s="13"/>
      <c r="D817" s="13"/>
      <c r="E817" s="34"/>
      <c r="F817" s="18"/>
      <c r="G817" s="18"/>
    </row>
    <row r="818" spans="2:7">
      <c r="B818" s="13"/>
      <c r="C818" s="13"/>
      <c r="D818" s="13"/>
      <c r="E818" s="34"/>
      <c r="F818" s="18"/>
      <c r="G818" s="18"/>
    </row>
    <row r="819" spans="2:7">
      <c r="B819" s="13"/>
      <c r="C819" s="13"/>
      <c r="D819" s="13"/>
      <c r="E819" s="34"/>
      <c r="F819" s="18"/>
      <c r="G819" s="18"/>
    </row>
    <row r="820" spans="2:7">
      <c r="B820" s="13"/>
      <c r="C820" s="13"/>
      <c r="D820" s="13"/>
      <c r="E820" s="34"/>
      <c r="F820" s="18"/>
      <c r="G820" s="18"/>
    </row>
    <row r="821" spans="2:7">
      <c r="B821" s="13"/>
      <c r="C821" s="13"/>
      <c r="D821" s="13"/>
      <c r="E821" s="34"/>
      <c r="F821" s="18"/>
      <c r="G821" s="18"/>
    </row>
    <row r="822" spans="2:7">
      <c r="B822" s="13"/>
      <c r="C822" s="13"/>
      <c r="D822" s="13"/>
      <c r="E822" s="34"/>
      <c r="F822" s="18"/>
      <c r="G822" s="18"/>
    </row>
    <row r="823" spans="2:7">
      <c r="B823" s="13"/>
      <c r="C823" s="13"/>
      <c r="D823" s="13"/>
      <c r="E823" s="34"/>
      <c r="F823" s="18"/>
      <c r="G823" s="18"/>
    </row>
    <row r="824" spans="2:7">
      <c r="B824" s="13"/>
      <c r="C824" s="13"/>
      <c r="D824" s="13"/>
      <c r="E824" s="34"/>
      <c r="F824" s="18"/>
      <c r="G824" s="18"/>
    </row>
    <row r="825" spans="2:7">
      <c r="B825" s="13"/>
      <c r="C825" s="13"/>
      <c r="D825" s="13"/>
      <c r="E825" s="34"/>
      <c r="F825" s="18"/>
      <c r="G825" s="18"/>
    </row>
    <row r="826" spans="2:7">
      <c r="B826" s="13"/>
      <c r="C826" s="13"/>
      <c r="D826" s="13"/>
      <c r="E826" s="34"/>
      <c r="F826" s="18"/>
      <c r="G826" s="18"/>
    </row>
    <row r="827" spans="2:7">
      <c r="B827" s="13"/>
      <c r="C827" s="13"/>
      <c r="D827" s="13"/>
      <c r="E827" s="34"/>
      <c r="F827" s="18"/>
      <c r="G827" s="18"/>
    </row>
    <row r="828" spans="2:7">
      <c r="B828" s="13"/>
      <c r="C828" s="13"/>
      <c r="D828" s="13"/>
      <c r="E828" s="34"/>
      <c r="F828" s="18"/>
      <c r="G828" s="18"/>
    </row>
    <row r="829" spans="2:7">
      <c r="B829" s="13"/>
      <c r="C829" s="13"/>
      <c r="D829" s="13"/>
      <c r="E829" s="34"/>
      <c r="F829" s="18"/>
      <c r="G829" s="18"/>
    </row>
    <row r="830" spans="2:7">
      <c r="B830" s="13"/>
      <c r="C830" s="13"/>
      <c r="D830" s="13"/>
      <c r="E830" s="34"/>
      <c r="F830" s="18"/>
      <c r="G830" s="18"/>
    </row>
    <row r="831" spans="2:7">
      <c r="B831" s="13"/>
      <c r="C831" s="13"/>
      <c r="D831" s="13"/>
      <c r="E831" s="34"/>
      <c r="F831" s="18"/>
      <c r="G831" s="18"/>
    </row>
    <row r="832" spans="2:7">
      <c r="B832" s="13"/>
      <c r="C832" s="13"/>
      <c r="D832" s="13"/>
      <c r="E832" s="34"/>
      <c r="F832" s="18"/>
      <c r="G832" s="18"/>
    </row>
    <row r="833" spans="2:7">
      <c r="B833" s="13"/>
      <c r="C833" s="13"/>
      <c r="D833" s="13"/>
      <c r="E833" s="34"/>
      <c r="F833" s="18"/>
      <c r="G833" s="18"/>
    </row>
    <row r="834" spans="2:7">
      <c r="B834" s="13"/>
      <c r="C834" s="13"/>
      <c r="D834" s="13"/>
      <c r="E834" s="34"/>
      <c r="F834" s="18"/>
      <c r="G834" s="18"/>
    </row>
    <row r="835" spans="2:7">
      <c r="B835" s="13"/>
      <c r="C835" s="13"/>
      <c r="D835" s="13"/>
      <c r="E835" s="34"/>
      <c r="F835" s="18"/>
      <c r="G835" s="18"/>
    </row>
    <row r="836" spans="2:7">
      <c r="B836" s="13"/>
      <c r="C836" s="13"/>
      <c r="D836" s="13"/>
      <c r="E836" s="34"/>
      <c r="F836" s="18"/>
      <c r="G836" s="18"/>
    </row>
    <row r="837" spans="2:7">
      <c r="B837" s="13"/>
      <c r="C837" s="13"/>
      <c r="D837" s="13"/>
      <c r="E837" s="34"/>
      <c r="F837" s="18"/>
      <c r="G837" s="18"/>
    </row>
    <row r="838" spans="2:7">
      <c r="B838" s="13"/>
      <c r="C838" s="13"/>
      <c r="D838" s="13"/>
      <c r="E838" s="34"/>
      <c r="F838" s="18"/>
      <c r="G838" s="18"/>
    </row>
    <row r="839" spans="2:7">
      <c r="B839" s="13"/>
      <c r="C839" s="13"/>
      <c r="D839" s="13"/>
      <c r="E839" s="34"/>
      <c r="F839" s="18"/>
      <c r="G839" s="18"/>
    </row>
    <row r="840" spans="2:7">
      <c r="B840" s="13"/>
      <c r="C840" s="13"/>
      <c r="D840" s="13"/>
      <c r="E840" s="34"/>
      <c r="F840" s="18"/>
      <c r="G840" s="18"/>
    </row>
    <row r="841" spans="2:7">
      <c r="B841" s="13"/>
      <c r="C841" s="13"/>
      <c r="D841" s="13"/>
      <c r="E841" s="34"/>
      <c r="F841" s="18"/>
      <c r="G841" s="18"/>
    </row>
    <row r="842" spans="2:7">
      <c r="B842" s="13"/>
      <c r="C842" s="13"/>
      <c r="D842" s="13"/>
      <c r="E842" s="34"/>
      <c r="F842" s="18"/>
      <c r="G842" s="18"/>
    </row>
    <row r="843" spans="2:7">
      <c r="B843" s="13"/>
      <c r="C843" s="13"/>
      <c r="D843" s="13"/>
      <c r="E843" s="34"/>
      <c r="F843" s="18"/>
      <c r="G843" s="18"/>
    </row>
    <row r="844" spans="2:7">
      <c r="B844" s="13"/>
      <c r="C844" s="13"/>
      <c r="D844" s="13"/>
      <c r="E844" s="34"/>
      <c r="F844" s="18"/>
      <c r="G844" s="18"/>
    </row>
    <row r="845" spans="2:7">
      <c r="B845" s="13"/>
      <c r="C845" s="13"/>
      <c r="D845" s="13"/>
      <c r="E845" s="34"/>
      <c r="F845" s="18"/>
      <c r="G845" s="18"/>
    </row>
    <row r="846" spans="2:7">
      <c r="B846" s="13"/>
      <c r="C846" s="13"/>
      <c r="D846" s="13"/>
      <c r="E846" s="34"/>
      <c r="F846" s="18"/>
      <c r="G846" s="18"/>
    </row>
    <row r="847" spans="2:7">
      <c r="B847" s="13"/>
      <c r="C847" s="13"/>
      <c r="D847" s="13"/>
      <c r="E847" s="34"/>
      <c r="F847" s="18"/>
      <c r="G847" s="18"/>
    </row>
    <row r="848" spans="2:7">
      <c r="B848" s="13"/>
      <c r="C848" s="13"/>
      <c r="D848" s="13"/>
      <c r="E848" s="34"/>
      <c r="F848" s="18"/>
      <c r="G848" s="18"/>
    </row>
    <row r="849" spans="2:7">
      <c r="B849" s="13"/>
      <c r="C849" s="13"/>
      <c r="D849" s="13"/>
      <c r="E849" s="34"/>
      <c r="F849" s="18"/>
      <c r="G849" s="18"/>
    </row>
    <row r="850" spans="2:7">
      <c r="B850" s="13"/>
      <c r="C850" s="13"/>
      <c r="D850" s="13"/>
      <c r="E850" s="34"/>
      <c r="F850" s="18"/>
      <c r="G850" s="18"/>
    </row>
    <row r="851" spans="2:7">
      <c r="B851" s="13"/>
      <c r="C851" s="13"/>
      <c r="D851" s="13"/>
      <c r="E851" s="34"/>
      <c r="F851" s="18"/>
      <c r="G851" s="18"/>
    </row>
    <row r="852" spans="2:7">
      <c r="B852" s="13"/>
      <c r="C852" s="13"/>
      <c r="D852" s="13"/>
      <c r="E852" s="34"/>
      <c r="F852" s="18"/>
      <c r="G852" s="18"/>
    </row>
    <row r="853" spans="2:7">
      <c r="B853" s="13"/>
      <c r="C853" s="13"/>
      <c r="D853" s="13"/>
      <c r="E853" s="34"/>
      <c r="F853" s="18"/>
      <c r="G853" s="18"/>
    </row>
    <row r="854" spans="2:7">
      <c r="B854" s="13"/>
      <c r="C854" s="13"/>
      <c r="D854" s="13"/>
      <c r="E854" s="34"/>
      <c r="F854" s="18"/>
      <c r="G854" s="18"/>
    </row>
    <row r="855" spans="2:7">
      <c r="B855" s="13"/>
      <c r="C855" s="13"/>
      <c r="D855" s="13"/>
      <c r="E855" s="34"/>
      <c r="F855" s="18"/>
      <c r="G855" s="18"/>
    </row>
    <row r="856" spans="2:7">
      <c r="B856" s="13"/>
      <c r="C856" s="13"/>
      <c r="D856" s="13"/>
      <c r="E856" s="34"/>
      <c r="F856" s="18"/>
      <c r="G856" s="18"/>
    </row>
    <row r="857" spans="2:7">
      <c r="B857" s="13"/>
      <c r="C857" s="13"/>
      <c r="D857" s="13"/>
      <c r="E857" s="34"/>
      <c r="F857" s="18"/>
      <c r="G857" s="18"/>
    </row>
    <row r="858" spans="2:7">
      <c r="B858" s="13"/>
      <c r="C858" s="13"/>
      <c r="D858" s="13"/>
      <c r="E858" s="34"/>
      <c r="F858" s="18"/>
      <c r="G858" s="18"/>
    </row>
    <row r="859" spans="2:7">
      <c r="B859" s="13"/>
      <c r="C859" s="13"/>
      <c r="D859" s="13"/>
      <c r="E859" s="34"/>
      <c r="F859" s="18"/>
      <c r="G859" s="18"/>
    </row>
    <row r="860" spans="2:7">
      <c r="B860" s="13"/>
      <c r="C860" s="13"/>
      <c r="D860" s="13"/>
      <c r="E860" s="34"/>
      <c r="F860" s="18"/>
      <c r="G860" s="18"/>
    </row>
    <row r="861" spans="2:7">
      <c r="B861" s="13"/>
      <c r="C861" s="13"/>
      <c r="D861" s="13"/>
      <c r="E861" s="34"/>
      <c r="F861" s="18"/>
      <c r="G861" s="18"/>
    </row>
    <row r="862" spans="2:7">
      <c r="B862" s="13"/>
      <c r="C862" s="13"/>
      <c r="D862" s="13"/>
      <c r="E862" s="34"/>
      <c r="F862" s="18"/>
      <c r="G862" s="18"/>
    </row>
    <row r="863" spans="2:7">
      <c r="B863" s="13"/>
      <c r="C863" s="13"/>
      <c r="D863" s="13"/>
      <c r="E863" s="34"/>
      <c r="F863" s="18"/>
      <c r="G863" s="18"/>
    </row>
    <row r="864" spans="2:7">
      <c r="B864" s="13"/>
      <c r="C864" s="13"/>
      <c r="D864" s="13"/>
      <c r="E864" s="34"/>
      <c r="F864" s="18"/>
      <c r="G864" s="18"/>
    </row>
    <row r="865" spans="2:7">
      <c r="B865" s="13"/>
      <c r="C865" s="13"/>
      <c r="D865" s="13"/>
      <c r="E865" s="34"/>
      <c r="F865" s="18"/>
      <c r="G865" s="18"/>
    </row>
    <row r="866" spans="2:7">
      <c r="B866" s="13"/>
      <c r="C866" s="13"/>
      <c r="D866" s="13"/>
      <c r="E866" s="34"/>
      <c r="F866" s="18"/>
      <c r="G866" s="18"/>
    </row>
    <row r="867" spans="2:7">
      <c r="B867" s="13"/>
      <c r="C867" s="13"/>
      <c r="D867" s="13"/>
      <c r="E867" s="34"/>
      <c r="F867" s="18"/>
      <c r="G867" s="18"/>
    </row>
    <row r="868" spans="2:7">
      <c r="B868" s="13"/>
      <c r="C868" s="13"/>
      <c r="D868" s="13"/>
      <c r="E868" s="34"/>
      <c r="F868" s="18"/>
      <c r="G868" s="18"/>
    </row>
    <row r="869" spans="2:7">
      <c r="B869" s="13"/>
      <c r="C869" s="13"/>
      <c r="D869" s="13"/>
      <c r="E869" s="34"/>
      <c r="F869" s="18"/>
      <c r="G869" s="18"/>
    </row>
    <row r="870" spans="2:7">
      <c r="B870" s="13"/>
      <c r="C870" s="13"/>
      <c r="D870" s="13"/>
      <c r="E870" s="34"/>
      <c r="F870" s="18"/>
      <c r="G870" s="18"/>
    </row>
    <row r="871" spans="2:7">
      <c r="B871" s="13"/>
      <c r="C871" s="13"/>
      <c r="D871" s="13"/>
      <c r="E871" s="34"/>
      <c r="F871" s="18"/>
      <c r="G871" s="18"/>
    </row>
    <row r="872" spans="2:7">
      <c r="B872" s="13"/>
      <c r="C872" s="13"/>
      <c r="D872" s="13"/>
      <c r="E872" s="34"/>
      <c r="F872" s="18"/>
      <c r="G872" s="18"/>
    </row>
    <row r="873" spans="2:7">
      <c r="B873" s="13"/>
      <c r="C873" s="13"/>
      <c r="D873" s="13"/>
      <c r="E873" s="34"/>
      <c r="F873" s="18"/>
      <c r="G873" s="18"/>
    </row>
    <row r="874" spans="2:7">
      <c r="B874" s="13"/>
      <c r="C874" s="13"/>
      <c r="D874" s="13"/>
      <c r="E874" s="34"/>
      <c r="F874" s="18"/>
      <c r="G874" s="18"/>
    </row>
    <row r="875" spans="2:7">
      <c r="B875" s="13"/>
      <c r="C875" s="13"/>
      <c r="D875" s="13"/>
      <c r="E875" s="34"/>
      <c r="F875" s="18"/>
      <c r="G875" s="18"/>
    </row>
    <row r="876" spans="2:7">
      <c r="B876" s="13"/>
      <c r="C876" s="13"/>
      <c r="D876" s="13"/>
      <c r="E876" s="34"/>
      <c r="F876" s="18"/>
      <c r="G876" s="18"/>
    </row>
    <row r="877" spans="2:7">
      <c r="B877" s="13"/>
      <c r="C877" s="13"/>
      <c r="D877" s="13"/>
      <c r="E877" s="34"/>
      <c r="F877" s="18"/>
      <c r="G877" s="18"/>
    </row>
    <row r="878" spans="2:7">
      <c r="B878" s="13"/>
      <c r="C878" s="13"/>
      <c r="D878" s="13"/>
      <c r="E878" s="34"/>
      <c r="F878" s="18"/>
      <c r="G878" s="18"/>
    </row>
    <row r="879" spans="2:7">
      <c r="B879" s="13"/>
      <c r="C879" s="13"/>
      <c r="D879" s="13"/>
      <c r="E879" s="34"/>
      <c r="F879" s="18"/>
      <c r="G879" s="18"/>
    </row>
    <row r="880" spans="2:7">
      <c r="B880" s="13"/>
      <c r="C880" s="13"/>
      <c r="D880" s="13"/>
      <c r="E880" s="34"/>
      <c r="F880" s="18"/>
      <c r="G880" s="18"/>
    </row>
    <row r="881" spans="2:7">
      <c r="B881" s="13"/>
      <c r="C881" s="13"/>
      <c r="D881" s="13"/>
      <c r="E881" s="34"/>
      <c r="F881" s="18"/>
      <c r="G881" s="18"/>
    </row>
    <row r="882" spans="2:7">
      <c r="B882" s="13"/>
      <c r="C882" s="13"/>
      <c r="D882" s="13"/>
      <c r="E882" s="34"/>
      <c r="F882" s="18"/>
      <c r="G882" s="18"/>
    </row>
    <row r="883" spans="2:7">
      <c r="B883" s="13"/>
      <c r="C883" s="13"/>
      <c r="D883" s="13"/>
      <c r="E883" s="34"/>
      <c r="F883" s="18"/>
      <c r="G883" s="18"/>
    </row>
    <row r="884" spans="2:7">
      <c r="B884" s="13"/>
      <c r="C884" s="13"/>
      <c r="D884" s="13"/>
      <c r="E884" s="34"/>
      <c r="F884" s="18"/>
      <c r="G884" s="18"/>
    </row>
    <row r="885" spans="2:7">
      <c r="B885" s="13"/>
      <c r="C885" s="13"/>
      <c r="D885" s="13"/>
      <c r="E885" s="34"/>
      <c r="F885" s="18"/>
      <c r="G885" s="18"/>
    </row>
    <row r="886" spans="2:7">
      <c r="B886" s="13"/>
      <c r="C886" s="13"/>
      <c r="D886" s="13"/>
      <c r="E886" s="34"/>
      <c r="F886" s="18"/>
      <c r="G886" s="18"/>
    </row>
    <row r="887" spans="2:7">
      <c r="B887" s="13"/>
      <c r="C887" s="13"/>
      <c r="D887" s="13"/>
      <c r="E887" s="34"/>
      <c r="F887" s="18"/>
      <c r="G887" s="18"/>
    </row>
    <row r="888" spans="2:7">
      <c r="B888" s="13"/>
      <c r="C888" s="13"/>
      <c r="D888" s="13"/>
      <c r="E888" s="34"/>
      <c r="F888" s="18"/>
      <c r="G888" s="18"/>
    </row>
    <row r="889" spans="2:7">
      <c r="B889" s="13"/>
      <c r="C889" s="13"/>
      <c r="D889" s="13"/>
      <c r="E889" s="34"/>
      <c r="F889" s="18"/>
      <c r="G889" s="18"/>
    </row>
    <row r="890" spans="2:7">
      <c r="B890" s="13"/>
      <c r="C890" s="13"/>
      <c r="D890" s="13"/>
      <c r="E890" s="34"/>
      <c r="F890" s="18"/>
      <c r="G890" s="18"/>
    </row>
    <row r="891" spans="2:7">
      <c r="B891" s="13"/>
      <c r="C891" s="13"/>
      <c r="D891" s="13"/>
      <c r="E891" s="34"/>
      <c r="F891" s="18"/>
      <c r="G891" s="18"/>
    </row>
    <row r="892" spans="2:7">
      <c r="B892" s="13"/>
      <c r="C892" s="13"/>
      <c r="D892" s="13"/>
      <c r="E892" s="34"/>
      <c r="F892" s="18"/>
      <c r="G892" s="18"/>
    </row>
    <row r="893" spans="2:7">
      <c r="B893" s="13"/>
      <c r="C893" s="13"/>
      <c r="D893" s="13"/>
      <c r="E893" s="34"/>
      <c r="F893" s="18"/>
      <c r="G893" s="18"/>
    </row>
    <row r="894" spans="2:7">
      <c r="B894" s="13"/>
      <c r="C894" s="13"/>
      <c r="D894" s="13"/>
      <c r="E894" s="34"/>
      <c r="F894" s="18"/>
      <c r="G894" s="18"/>
    </row>
    <row r="895" spans="2:7">
      <c r="B895" s="13"/>
      <c r="C895" s="13"/>
      <c r="D895" s="13"/>
      <c r="E895" s="34"/>
      <c r="F895" s="18"/>
      <c r="G895" s="18"/>
    </row>
    <row r="896" spans="2:7">
      <c r="B896" s="13"/>
      <c r="C896" s="13"/>
      <c r="D896" s="13"/>
      <c r="E896" s="34"/>
      <c r="F896" s="18"/>
      <c r="G896" s="18"/>
    </row>
    <row r="897" spans="2:7">
      <c r="B897" s="13"/>
      <c r="C897" s="13"/>
      <c r="D897" s="13"/>
      <c r="E897" s="34"/>
      <c r="F897" s="18"/>
      <c r="G897" s="18"/>
    </row>
    <row r="898" spans="2:7">
      <c r="B898" s="13"/>
      <c r="C898" s="13"/>
      <c r="D898" s="13"/>
      <c r="E898" s="34"/>
      <c r="F898" s="18"/>
      <c r="G898" s="18"/>
    </row>
    <row r="899" spans="2:7">
      <c r="B899" s="13"/>
      <c r="C899" s="13"/>
      <c r="D899" s="13"/>
      <c r="E899" s="34"/>
      <c r="F899" s="18"/>
      <c r="G899" s="18"/>
    </row>
    <row r="900" spans="2:7">
      <c r="B900" s="13"/>
      <c r="C900" s="13"/>
      <c r="D900" s="13"/>
      <c r="E900" s="34"/>
      <c r="F900" s="18"/>
      <c r="G900" s="18"/>
    </row>
    <row r="901" spans="2:7">
      <c r="B901" s="13"/>
      <c r="C901" s="13"/>
      <c r="D901" s="13"/>
      <c r="E901" s="34"/>
      <c r="F901" s="18"/>
      <c r="G901" s="18"/>
    </row>
    <row r="902" spans="2:7">
      <c r="B902" s="13"/>
      <c r="C902" s="13"/>
      <c r="D902" s="13"/>
      <c r="E902" s="34"/>
      <c r="F902" s="18"/>
      <c r="G902" s="18"/>
    </row>
    <row r="903" spans="2:7">
      <c r="B903" s="13"/>
      <c r="C903" s="13"/>
      <c r="D903" s="13"/>
      <c r="E903" s="34"/>
      <c r="F903" s="18"/>
      <c r="G903" s="18"/>
    </row>
    <row r="904" spans="2:7">
      <c r="B904" s="13"/>
      <c r="C904" s="13"/>
      <c r="D904" s="13"/>
      <c r="E904" s="34"/>
      <c r="F904" s="18"/>
      <c r="G904" s="18"/>
    </row>
    <row r="905" spans="2:7">
      <c r="B905" s="13"/>
      <c r="C905" s="13"/>
      <c r="D905" s="13"/>
      <c r="E905" s="34"/>
      <c r="F905" s="18"/>
      <c r="G905" s="18"/>
    </row>
    <row r="906" spans="2:7">
      <c r="B906" s="13"/>
      <c r="C906" s="13"/>
      <c r="D906" s="13"/>
      <c r="E906" s="34"/>
      <c r="F906" s="18"/>
      <c r="G906" s="18"/>
    </row>
    <row r="907" spans="2:7">
      <c r="B907" s="13"/>
      <c r="C907" s="13"/>
      <c r="D907" s="13"/>
      <c r="E907" s="34"/>
      <c r="F907" s="18"/>
      <c r="G907" s="18"/>
    </row>
    <row r="908" spans="2:7">
      <c r="B908" s="13"/>
      <c r="C908" s="13"/>
      <c r="D908" s="13"/>
      <c r="E908" s="34"/>
      <c r="F908" s="18"/>
      <c r="G908" s="18"/>
    </row>
    <row r="909" spans="2:7">
      <c r="B909" s="13"/>
      <c r="C909" s="13"/>
      <c r="D909" s="13"/>
      <c r="E909" s="34"/>
      <c r="F909" s="18"/>
      <c r="G909" s="18"/>
    </row>
    <row r="910" spans="2:7">
      <c r="B910" s="13"/>
      <c r="C910" s="13"/>
      <c r="D910" s="13"/>
      <c r="E910" s="34"/>
      <c r="F910" s="18"/>
      <c r="G910" s="18"/>
    </row>
    <row r="911" spans="2:7">
      <c r="B911" s="13"/>
      <c r="C911" s="13"/>
      <c r="D911" s="13"/>
      <c r="E911" s="34"/>
      <c r="F911" s="18"/>
      <c r="G911" s="18"/>
    </row>
    <row r="912" spans="2:7">
      <c r="B912" s="13"/>
      <c r="C912" s="13"/>
      <c r="D912" s="13"/>
      <c r="E912" s="34"/>
      <c r="F912" s="18"/>
      <c r="G912" s="18"/>
    </row>
    <row r="913" spans="2:7">
      <c r="B913" s="13"/>
      <c r="C913" s="13"/>
      <c r="D913" s="13"/>
      <c r="E913" s="34"/>
      <c r="F913" s="18"/>
      <c r="G913" s="18"/>
    </row>
    <row r="914" spans="2:7">
      <c r="B914" s="13"/>
      <c r="C914" s="13"/>
      <c r="D914" s="13"/>
      <c r="E914" s="34"/>
      <c r="F914" s="18"/>
      <c r="G914" s="18"/>
    </row>
    <row r="915" spans="2:7">
      <c r="B915" s="13"/>
      <c r="C915" s="13"/>
      <c r="D915" s="13"/>
      <c r="E915" s="34"/>
      <c r="F915" s="18"/>
      <c r="G915" s="18"/>
    </row>
    <row r="916" spans="2:7">
      <c r="B916" s="13"/>
      <c r="C916" s="13"/>
      <c r="D916" s="13"/>
      <c r="E916" s="34"/>
      <c r="F916" s="18"/>
      <c r="G916" s="18"/>
    </row>
    <row r="917" spans="2:7">
      <c r="B917" s="13"/>
      <c r="C917" s="13"/>
      <c r="D917" s="13"/>
      <c r="E917" s="34"/>
      <c r="F917" s="18"/>
      <c r="G917" s="18"/>
    </row>
    <row r="918" spans="2:7">
      <c r="B918" s="13"/>
      <c r="C918" s="13"/>
      <c r="D918" s="13"/>
      <c r="E918" s="34"/>
      <c r="F918" s="18"/>
      <c r="G918" s="18"/>
    </row>
    <row r="919" spans="2:7">
      <c r="B919" s="13"/>
      <c r="C919" s="13"/>
      <c r="D919" s="13"/>
      <c r="E919" s="34"/>
      <c r="F919" s="18"/>
      <c r="G919" s="18"/>
    </row>
    <row r="920" spans="2:7">
      <c r="B920" s="13"/>
      <c r="C920" s="13"/>
      <c r="D920" s="13"/>
      <c r="E920" s="34"/>
      <c r="F920" s="18"/>
      <c r="G920" s="18"/>
    </row>
    <row r="921" spans="2:7">
      <c r="B921" s="13"/>
      <c r="C921" s="13"/>
      <c r="D921" s="13"/>
      <c r="E921" s="34"/>
      <c r="F921" s="18"/>
      <c r="G921" s="18"/>
    </row>
    <row r="922" spans="2:7">
      <c r="B922" s="13"/>
      <c r="C922" s="13"/>
      <c r="D922" s="13"/>
      <c r="E922" s="34"/>
      <c r="F922" s="18"/>
      <c r="G922" s="18"/>
    </row>
    <row r="923" spans="2:7">
      <c r="B923" s="13"/>
      <c r="C923" s="13"/>
      <c r="D923" s="13"/>
      <c r="E923" s="34"/>
      <c r="F923" s="18"/>
      <c r="G923" s="18"/>
    </row>
    <row r="924" spans="2:7">
      <c r="B924" s="13"/>
      <c r="C924" s="13"/>
      <c r="D924" s="13"/>
      <c r="E924" s="34"/>
      <c r="F924" s="18"/>
      <c r="G924" s="18"/>
    </row>
    <row r="925" spans="2:7">
      <c r="B925" s="13"/>
      <c r="C925" s="13"/>
      <c r="D925" s="13"/>
      <c r="E925" s="34"/>
      <c r="F925" s="18"/>
      <c r="G925" s="18"/>
    </row>
    <row r="926" spans="2:7">
      <c r="B926" s="13"/>
      <c r="C926" s="13"/>
      <c r="D926" s="13"/>
      <c r="E926" s="34"/>
      <c r="F926" s="18"/>
      <c r="G926" s="18"/>
    </row>
    <row r="927" spans="2:7">
      <c r="B927" s="13"/>
      <c r="C927" s="13"/>
      <c r="D927" s="13"/>
      <c r="E927" s="34"/>
      <c r="F927" s="18"/>
      <c r="G927" s="18"/>
    </row>
    <row r="928" spans="2:7">
      <c r="B928" s="13"/>
      <c r="C928" s="13"/>
      <c r="D928" s="13"/>
      <c r="E928" s="34"/>
      <c r="F928" s="18"/>
      <c r="G928" s="18"/>
    </row>
    <row r="929" spans="2:7">
      <c r="B929" s="13"/>
      <c r="C929" s="13"/>
      <c r="D929" s="13"/>
      <c r="E929" s="34"/>
      <c r="F929" s="18"/>
      <c r="G929" s="18"/>
    </row>
    <row r="930" spans="2:7">
      <c r="B930" s="13"/>
      <c r="C930" s="13"/>
      <c r="D930" s="13"/>
      <c r="E930" s="34"/>
      <c r="F930" s="18"/>
      <c r="G930" s="18"/>
    </row>
    <row r="931" spans="2:7">
      <c r="B931" s="13"/>
      <c r="C931" s="13"/>
      <c r="D931" s="13"/>
      <c r="E931" s="34"/>
      <c r="F931" s="18"/>
      <c r="G931" s="18"/>
    </row>
    <row r="932" spans="2:7">
      <c r="B932" s="13"/>
      <c r="C932" s="13"/>
      <c r="D932" s="13"/>
      <c r="E932" s="34"/>
      <c r="F932" s="18"/>
      <c r="G932" s="18"/>
    </row>
    <row r="933" spans="2:7">
      <c r="B933" s="13"/>
      <c r="C933" s="13"/>
      <c r="D933" s="13"/>
      <c r="E933" s="34"/>
      <c r="F933" s="18"/>
      <c r="G933" s="18"/>
    </row>
    <row r="934" spans="2:7">
      <c r="B934" s="13"/>
      <c r="C934" s="13"/>
      <c r="D934" s="13"/>
      <c r="E934" s="34"/>
      <c r="F934" s="18"/>
      <c r="G934" s="18"/>
    </row>
    <row r="935" spans="2:7">
      <c r="B935" s="13"/>
      <c r="C935" s="13"/>
      <c r="D935" s="13"/>
      <c r="E935" s="34"/>
      <c r="F935" s="18"/>
      <c r="G935" s="18"/>
    </row>
    <row r="936" spans="2:7">
      <c r="B936" s="13"/>
      <c r="C936" s="13"/>
      <c r="D936" s="13"/>
      <c r="E936" s="34"/>
      <c r="F936" s="18"/>
      <c r="G936" s="18"/>
    </row>
    <row r="937" spans="2:7">
      <c r="B937" s="13"/>
      <c r="C937" s="13"/>
      <c r="D937" s="13"/>
      <c r="E937" s="34"/>
      <c r="F937" s="18"/>
      <c r="G937" s="18"/>
    </row>
    <row r="938" spans="2:7">
      <c r="B938" s="13"/>
      <c r="C938" s="13"/>
      <c r="D938" s="13"/>
      <c r="E938" s="34"/>
      <c r="F938" s="18"/>
      <c r="G938" s="18"/>
    </row>
    <row r="939" spans="2:7">
      <c r="B939" s="13"/>
      <c r="C939" s="13"/>
      <c r="D939" s="13"/>
      <c r="E939" s="34"/>
      <c r="F939" s="18"/>
      <c r="G939" s="18"/>
    </row>
    <row r="940" spans="2:7">
      <c r="B940" s="13"/>
      <c r="C940" s="13"/>
      <c r="D940" s="13"/>
      <c r="E940" s="34"/>
      <c r="F940" s="18"/>
      <c r="G940" s="18"/>
    </row>
    <row r="941" spans="2:7">
      <c r="B941" s="13"/>
      <c r="C941" s="13"/>
      <c r="D941" s="13"/>
      <c r="E941" s="34"/>
      <c r="F941" s="18"/>
      <c r="G941" s="18"/>
    </row>
    <row r="942" spans="2:7">
      <c r="B942" s="13"/>
      <c r="C942" s="13"/>
      <c r="D942" s="13"/>
      <c r="E942" s="34"/>
      <c r="F942" s="18"/>
      <c r="G942" s="18"/>
    </row>
    <row r="943" spans="2:7">
      <c r="B943" s="13"/>
      <c r="C943" s="13"/>
      <c r="D943" s="13"/>
      <c r="E943" s="34"/>
      <c r="F943" s="18"/>
      <c r="G943" s="18"/>
    </row>
    <row r="944" spans="2:7">
      <c r="B944" s="13"/>
      <c r="C944" s="13"/>
      <c r="D944" s="13"/>
      <c r="E944" s="34"/>
      <c r="F944" s="18"/>
      <c r="G944" s="18"/>
    </row>
    <row r="945" spans="2:7">
      <c r="B945" s="13"/>
      <c r="C945" s="13"/>
      <c r="D945" s="13"/>
      <c r="E945" s="34"/>
      <c r="F945" s="18"/>
      <c r="G945" s="18"/>
    </row>
    <row r="946" spans="2:7">
      <c r="B946" s="13"/>
      <c r="C946" s="13"/>
      <c r="D946" s="13"/>
      <c r="E946" s="34"/>
      <c r="F946" s="18"/>
      <c r="G946" s="18"/>
    </row>
    <row r="947" spans="2:7">
      <c r="B947" s="13"/>
      <c r="C947" s="13"/>
      <c r="D947" s="13"/>
      <c r="E947" s="34"/>
      <c r="F947" s="18"/>
      <c r="G947" s="18"/>
    </row>
    <row r="948" spans="2:7">
      <c r="B948" s="13"/>
      <c r="C948" s="13"/>
      <c r="D948" s="13"/>
      <c r="E948" s="34"/>
      <c r="F948" s="18"/>
      <c r="G948" s="18"/>
    </row>
    <row r="949" spans="2:7">
      <c r="B949" s="13"/>
      <c r="C949" s="13"/>
      <c r="D949" s="13"/>
      <c r="E949" s="34"/>
      <c r="F949" s="18"/>
      <c r="G949" s="18"/>
    </row>
    <row r="950" spans="2:7">
      <c r="B950" s="13"/>
      <c r="C950" s="13"/>
      <c r="D950" s="13"/>
      <c r="E950" s="34"/>
      <c r="F950" s="18"/>
      <c r="G950" s="18"/>
    </row>
    <row r="951" spans="2:7">
      <c r="B951" s="13"/>
      <c r="C951" s="13"/>
      <c r="D951" s="13"/>
      <c r="E951" s="34"/>
      <c r="F951" s="18"/>
      <c r="G951" s="18"/>
    </row>
    <row r="952" spans="2:7">
      <c r="B952" s="13"/>
      <c r="C952" s="13"/>
      <c r="D952" s="13"/>
      <c r="E952" s="34"/>
      <c r="F952" s="18"/>
      <c r="G952" s="18"/>
    </row>
    <row r="953" spans="2:7">
      <c r="B953" s="13"/>
      <c r="C953" s="13"/>
      <c r="D953" s="13"/>
      <c r="E953" s="34"/>
      <c r="F953" s="18"/>
      <c r="G953" s="18"/>
    </row>
    <row r="954" spans="2:7">
      <c r="B954" s="13"/>
      <c r="C954" s="13"/>
      <c r="D954" s="13"/>
      <c r="E954" s="34"/>
      <c r="F954" s="18"/>
      <c r="G954" s="18"/>
    </row>
    <row r="955" spans="2:7">
      <c r="B955" s="13"/>
      <c r="C955" s="13"/>
      <c r="D955" s="13"/>
      <c r="E955" s="34"/>
      <c r="F955" s="18"/>
      <c r="G955" s="18"/>
    </row>
    <row r="956" spans="2:7">
      <c r="B956" s="13"/>
      <c r="C956" s="13"/>
      <c r="D956" s="13"/>
      <c r="E956" s="34"/>
      <c r="F956" s="18"/>
      <c r="G956" s="18"/>
    </row>
    <row r="957" spans="2:7">
      <c r="B957" s="13"/>
      <c r="C957" s="13"/>
      <c r="D957" s="13"/>
      <c r="E957" s="34"/>
      <c r="F957" s="18"/>
      <c r="G957" s="18"/>
    </row>
    <row r="958" spans="2:7">
      <c r="B958" s="13"/>
      <c r="C958" s="13"/>
      <c r="D958" s="13"/>
      <c r="E958" s="34"/>
      <c r="F958" s="18"/>
      <c r="G958" s="18"/>
    </row>
    <row r="959" spans="2:7">
      <c r="B959" s="13"/>
      <c r="C959" s="13"/>
      <c r="D959" s="13"/>
      <c r="E959" s="34"/>
      <c r="F959" s="18"/>
      <c r="G959" s="18"/>
    </row>
    <row r="960" spans="2:7">
      <c r="B960" s="13"/>
      <c r="C960" s="13"/>
      <c r="D960" s="13"/>
      <c r="E960" s="34"/>
      <c r="F960" s="18"/>
      <c r="G960" s="18"/>
    </row>
    <row r="961" spans="2:7">
      <c r="B961" s="13"/>
      <c r="C961" s="13"/>
      <c r="D961" s="13"/>
      <c r="E961" s="34"/>
      <c r="F961" s="18"/>
      <c r="G961" s="18"/>
    </row>
    <row r="962" spans="2:7">
      <c r="B962" s="13"/>
      <c r="C962" s="13"/>
      <c r="D962" s="13"/>
      <c r="E962" s="34"/>
      <c r="F962" s="18"/>
      <c r="G962" s="18"/>
    </row>
    <row r="963" spans="2:7">
      <c r="B963" s="13"/>
      <c r="C963" s="13"/>
      <c r="D963" s="13"/>
      <c r="E963" s="34"/>
      <c r="F963" s="18"/>
      <c r="G963" s="18"/>
    </row>
    <row r="964" spans="2:7">
      <c r="B964" s="13"/>
      <c r="C964" s="13"/>
      <c r="D964" s="13"/>
      <c r="E964" s="34"/>
      <c r="F964" s="18"/>
      <c r="G964" s="18"/>
    </row>
    <row r="965" spans="2:7">
      <c r="B965" s="13"/>
      <c r="C965" s="13"/>
      <c r="D965" s="13"/>
      <c r="E965" s="34"/>
      <c r="F965" s="18"/>
      <c r="G965" s="18"/>
    </row>
    <row r="966" spans="2:7">
      <c r="B966" s="13"/>
      <c r="C966" s="13"/>
      <c r="D966" s="13"/>
      <c r="E966" s="34"/>
      <c r="F966" s="18"/>
      <c r="G966" s="18"/>
    </row>
    <row r="967" spans="2:7">
      <c r="B967" s="13"/>
      <c r="C967" s="13"/>
      <c r="D967" s="13"/>
      <c r="E967" s="34"/>
      <c r="F967" s="18"/>
      <c r="G967" s="18"/>
    </row>
    <row r="968" spans="2:7">
      <c r="B968" s="13"/>
      <c r="C968" s="13"/>
      <c r="D968" s="13"/>
      <c r="E968" s="34"/>
      <c r="F968" s="18"/>
      <c r="G968" s="18"/>
    </row>
    <row r="969" spans="2:7">
      <c r="B969" s="13"/>
      <c r="C969" s="13"/>
      <c r="D969" s="13"/>
      <c r="E969" s="34"/>
      <c r="F969" s="18"/>
      <c r="G969" s="18"/>
    </row>
    <row r="970" spans="2:7">
      <c r="B970" s="13"/>
      <c r="C970" s="13"/>
      <c r="D970" s="13"/>
      <c r="E970" s="34"/>
      <c r="F970" s="18"/>
      <c r="G970" s="18"/>
    </row>
    <row r="971" spans="2:7">
      <c r="B971" s="13"/>
      <c r="C971" s="13"/>
      <c r="D971" s="13"/>
      <c r="E971" s="34"/>
      <c r="F971" s="18"/>
      <c r="G971" s="18"/>
    </row>
    <row r="972" spans="2:7">
      <c r="B972" s="13"/>
      <c r="C972" s="13"/>
      <c r="D972" s="13"/>
      <c r="E972" s="34"/>
      <c r="F972" s="18"/>
      <c r="G972" s="18"/>
    </row>
    <row r="973" spans="2:7">
      <c r="B973" s="13"/>
      <c r="C973" s="13"/>
      <c r="D973" s="13"/>
      <c r="E973" s="34"/>
      <c r="F973" s="18"/>
      <c r="G973" s="18"/>
    </row>
    <row r="974" spans="2:7">
      <c r="B974" s="13"/>
      <c r="C974" s="13"/>
      <c r="D974" s="13"/>
      <c r="E974" s="34"/>
      <c r="F974" s="18"/>
      <c r="G974" s="18"/>
    </row>
    <row r="975" spans="2:7">
      <c r="B975" s="13"/>
      <c r="C975" s="13"/>
      <c r="D975" s="13"/>
      <c r="E975" s="34"/>
      <c r="F975" s="18"/>
      <c r="G975" s="18"/>
    </row>
    <row r="976" spans="2:7">
      <c r="B976" s="13"/>
      <c r="C976" s="13"/>
      <c r="D976" s="13"/>
      <c r="E976" s="34"/>
      <c r="F976" s="18"/>
      <c r="G976" s="18"/>
    </row>
    <row r="977" spans="2:7">
      <c r="B977" s="13"/>
      <c r="C977" s="13"/>
      <c r="D977" s="13"/>
      <c r="E977" s="34"/>
      <c r="F977" s="18"/>
      <c r="G977" s="18"/>
    </row>
    <row r="978" spans="2:7">
      <c r="B978" s="13"/>
      <c r="C978" s="13"/>
      <c r="D978" s="13"/>
      <c r="E978" s="34"/>
      <c r="F978" s="18"/>
      <c r="G978" s="18"/>
    </row>
    <row r="979" spans="2:7">
      <c r="B979" s="13"/>
      <c r="C979" s="13"/>
      <c r="D979" s="13"/>
      <c r="E979" s="34"/>
      <c r="F979" s="18"/>
      <c r="G979" s="18"/>
    </row>
    <row r="980" spans="2:7">
      <c r="B980" s="13"/>
      <c r="C980" s="13"/>
      <c r="D980" s="13"/>
      <c r="E980" s="34"/>
      <c r="F980" s="18"/>
      <c r="G980" s="18"/>
    </row>
    <row r="981" spans="2:7">
      <c r="B981" s="13"/>
      <c r="C981" s="13"/>
      <c r="D981" s="13"/>
      <c r="E981" s="34"/>
      <c r="F981" s="18"/>
      <c r="G981" s="18"/>
    </row>
    <row r="982" spans="2:7">
      <c r="B982" s="13"/>
      <c r="C982" s="13"/>
      <c r="D982" s="13"/>
      <c r="E982" s="34"/>
      <c r="F982" s="18"/>
      <c r="G982" s="18"/>
    </row>
    <row r="983" spans="2:7">
      <c r="B983" s="13"/>
      <c r="C983" s="13"/>
      <c r="D983" s="13"/>
      <c r="E983" s="34"/>
      <c r="F983" s="18"/>
      <c r="G983" s="18"/>
    </row>
    <row r="984" spans="2:7">
      <c r="B984" s="13"/>
      <c r="C984" s="13"/>
      <c r="D984" s="13"/>
      <c r="E984" s="34"/>
      <c r="F984" s="18"/>
      <c r="G984" s="18"/>
    </row>
    <row r="985" spans="2:7">
      <c r="B985" s="13"/>
      <c r="C985" s="13"/>
      <c r="D985" s="13"/>
      <c r="E985" s="34"/>
      <c r="F985" s="18"/>
      <c r="G985" s="18"/>
    </row>
    <row r="986" spans="2:7">
      <c r="B986" s="13"/>
      <c r="C986" s="13"/>
      <c r="D986" s="13"/>
      <c r="E986" s="34"/>
      <c r="F986" s="18"/>
      <c r="G986" s="18"/>
    </row>
    <row r="987" spans="2:7">
      <c r="B987" s="13"/>
      <c r="C987" s="13"/>
      <c r="D987" s="13"/>
      <c r="E987" s="34"/>
      <c r="F987" s="18"/>
      <c r="G987" s="18"/>
    </row>
    <row r="988" spans="2:7">
      <c r="B988" s="13"/>
      <c r="C988" s="13"/>
      <c r="D988" s="13"/>
      <c r="E988" s="34"/>
      <c r="F988" s="18"/>
      <c r="G988" s="18"/>
    </row>
    <row r="989" spans="2:7">
      <c r="B989" s="13"/>
      <c r="C989" s="13"/>
      <c r="D989" s="13"/>
      <c r="E989" s="34"/>
      <c r="F989" s="18"/>
      <c r="G989" s="18"/>
    </row>
    <row r="990" spans="2:7">
      <c r="B990" s="13"/>
      <c r="C990" s="13"/>
      <c r="D990" s="13"/>
      <c r="E990" s="34"/>
      <c r="F990" s="18"/>
      <c r="G990" s="18"/>
    </row>
    <row r="991" spans="2:7">
      <c r="B991" s="13"/>
      <c r="C991" s="13"/>
      <c r="D991" s="13"/>
      <c r="E991" s="34"/>
      <c r="F991" s="18"/>
      <c r="G991" s="18"/>
    </row>
    <row r="992" spans="2:7">
      <c r="B992" s="13"/>
      <c r="C992" s="13"/>
      <c r="D992" s="13"/>
      <c r="E992" s="34"/>
      <c r="F992" s="18"/>
      <c r="G992" s="18"/>
    </row>
    <row r="993" spans="2:7">
      <c r="B993" s="13"/>
      <c r="C993" s="13"/>
      <c r="D993" s="13"/>
      <c r="E993" s="34"/>
      <c r="F993" s="18"/>
      <c r="G993" s="18"/>
    </row>
    <row r="994" spans="2:7">
      <c r="B994" s="13"/>
      <c r="C994" s="13"/>
      <c r="D994" s="13"/>
      <c r="E994" s="34"/>
      <c r="F994" s="18"/>
      <c r="G994" s="18"/>
    </row>
    <row r="995" spans="2:7">
      <c r="B995" s="13"/>
      <c r="C995" s="13"/>
      <c r="D995" s="13"/>
      <c r="E995" s="34"/>
      <c r="F995" s="18"/>
      <c r="G995" s="18"/>
    </row>
    <row r="996" spans="2:7">
      <c r="B996" s="13"/>
      <c r="C996" s="13"/>
      <c r="D996" s="13"/>
      <c r="E996" s="34"/>
      <c r="F996" s="18"/>
      <c r="G996" s="18"/>
    </row>
    <row r="997" spans="2:7">
      <c r="B997" s="13"/>
      <c r="C997" s="13"/>
      <c r="D997" s="13"/>
      <c r="E997" s="34"/>
      <c r="F997" s="18"/>
      <c r="G997" s="18"/>
    </row>
    <row r="998" spans="2:7">
      <c r="B998" s="13"/>
      <c r="C998" s="13"/>
      <c r="D998" s="13"/>
      <c r="E998" s="34"/>
      <c r="F998" s="18"/>
      <c r="G998" s="18"/>
    </row>
    <row r="999" spans="2:7">
      <c r="B999" s="13"/>
      <c r="C999" s="13"/>
      <c r="D999" s="13"/>
      <c r="E999" s="34"/>
      <c r="F999" s="18"/>
      <c r="G999" s="18"/>
    </row>
    <row r="1000" spans="2:7">
      <c r="B1000" s="13"/>
      <c r="C1000" s="13"/>
      <c r="D1000" s="13"/>
      <c r="E1000" s="34"/>
      <c r="F1000" s="18"/>
      <c r="G1000" s="18"/>
    </row>
    <row r="1001" spans="2:7">
      <c r="B1001" s="13"/>
      <c r="C1001" s="13"/>
      <c r="D1001" s="13"/>
      <c r="E1001" s="34"/>
      <c r="F1001" s="18"/>
      <c r="G1001" s="18"/>
    </row>
    <row r="1002" spans="2:7">
      <c r="B1002" s="13"/>
      <c r="C1002" s="13"/>
      <c r="D1002" s="13"/>
      <c r="E1002" s="34"/>
      <c r="F1002" s="18"/>
      <c r="G1002" s="18"/>
    </row>
    <row r="1003" spans="2:7">
      <c r="B1003" s="13"/>
      <c r="C1003" s="13"/>
      <c r="D1003" s="13"/>
      <c r="E1003" s="34"/>
      <c r="F1003" s="18"/>
      <c r="G1003" s="18"/>
    </row>
    <row r="1004" spans="2:7">
      <c r="B1004" s="13"/>
      <c r="C1004" s="13"/>
      <c r="D1004" s="13"/>
      <c r="E1004" s="34"/>
      <c r="F1004" s="18"/>
      <c r="G1004" s="18"/>
    </row>
    <row r="1005" spans="2:7">
      <c r="B1005" s="13"/>
      <c r="C1005" s="13"/>
      <c r="D1005" s="13"/>
      <c r="E1005" s="34"/>
      <c r="F1005" s="18"/>
      <c r="G1005" s="18"/>
    </row>
    <row r="1006" spans="2:7">
      <c r="B1006" s="13"/>
      <c r="C1006" s="13"/>
      <c r="D1006" s="13"/>
      <c r="E1006" s="34"/>
      <c r="F1006" s="18"/>
      <c r="G1006" s="18"/>
    </row>
    <row r="1007" spans="2:7">
      <c r="B1007" s="13"/>
      <c r="C1007" s="13"/>
      <c r="D1007" s="13"/>
      <c r="E1007" s="34"/>
      <c r="F1007" s="18"/>
      <c r="G1007" s="18"/>
    </row>
    <row r="1008" spans="2:7">
      <c r="B1008" s="13"/>
      <c r="C1008" s="13"/>
      <c r="D1008" s="13"/>
      <c r="E1008" s="34"/>
      <c r="F1008" s="18"/>
      <c r="G1008" s="18"/>
    </row>
    <row r="1009" spans="2:7">
      <c r="B1009" s="13"/>
      <c r="C1009" s="13"/>
      <c r="D1009" s="13"/>
      <c r="E1009" s="34"/>
      <c r="F1009" s="18"/>
      <c r="G1009" s="18"/>
    </row>
    <row r="1010" spans="2:7">
      <c r="B1010" s="13"/>
      <c r="C1010" s="13"/>
      <c r="D1010" s="13"/>
      <c r="E1010" s="34"/>
      <c r="F1010" s="18"/>
      <c r="G1010" s="18"/>
    </row>
    <row r="1011" spans="2:7">
      <c r="B1011" s="13"/>
      <c r="C1011" s="13"/>
      <c r="D1011" s="13"/>
      <c r="E1011" s="34"/>
      <c r="F1011" s="18"/>
      <c r="G1011" s="18"/>
    </row>
    <row r="1012" spans="2:7">
      <c r="B1012" s="13"/>
      <c r="C1012" s="13"/>
      <c r="D1012" s="13"/>
      <c r="E1012" s="34"/>
      <c r="F1012" s="18"/>
      <c r="G1012" s="18"/>
    </row>
    <row r="1013" spans="2:7">
      <c r="B1013" s="13"/>
      <c r="C1013" s="13"/>
      <c r="D1013" s="13"/>
      <c r="E1013" s="34"/>
      <c r="F1013" s="18"/>
      <c r="G1013" s="18"/>
    </row>
    <row r="1014" spans="2:7">
      <c r="B1014" s="13"/>
      <c r="C1014" s="13"/>
      <c r="D1014" s="13"/>
      <c r="E1014" s="34"/>
      <c r="F1014" s="18"/>
      <c r="G1014" s="18"/>
    </row>
    <row r="1015" spans="2:7">
      <c r="B1015" s="13"/>
      <c r="C1015" s="13"/>
      <c r="D1015" s="13"/>
      <c r="E1015" s="34"/>
      <c r="F1015" s="18"/>
      <c r="G1015" s="18"/>
    </row>
    <row r="1016" spans="2:7">
      <c r="B1016" s="13"/>
      <c r="C1016" s="13"/>
      <c r="D1016" s="13"/>
      <c r="E1016" s="34"/>
      <c r="F1016" s="18"/>
      <c r="G1016" s="18"/>
    </row>
    <row r="1017" spans="2:7">
      <c r="B1017" s="13"/>
      <c r="C1017" s="13"/>
      <c r="D1017" s="13"/>
      <c r="E1017" s="34"/>
      <c r="F1017" s="18"/>
      <c r="G1017" s="18"/>
    </row>
    <row r="1018" spans="2:7">
      <c r="B1018" s="13"/>
      <c r="C1018" s="13"/>
      <c r="D1018" s="13"/>
      <c r="E1018" s="34"/>
      <c r="F1018" s="18"/>
      <c r="G1018" s="18"/>
    </row>
    <row r="1019" spans="2:7">
      <c r="B1019" s="13"/>
      <c r="C1019" s="13"/>
      <c r="D1019" s="13"/>
      <c r="E1019" s="34"/>
      <c r="F1019" s="18"/>
      <c r="G1019" s="18"/>
    </row>
    <row r="1020" spans="2:7">
      <c r="B1020" s="13"/>
      <c r="C1020" s="13"/>
      <c r="D1020" s="13"/>
      <c r="E1020" s="34"/>
      <c r="F1020" s="18"/>
      <c r="G1020" s="18"/>
    </row>
    <row r="1021" spans="2:7">
      <c r="B1021" s="13"/>
      <c r="C1021" s="13"/>
      <c r="D1021" s="13"/>
      <c r="E1021" s="34"/>
      <c r="F1021" s="18"/>
      <c r="G1021" s="18"/>
    </row>
    <row r="1022" spans="2:7">
      <c r="B1022" s="13"/>
      <c r="C1022" s="13"/>
      <c r="D1022" s="13"/>
      <c r="E1022" s="34"/>
      <c r="F1022" s="18"/>
      <c r="G1022" s="18"/>
    </row>
    <row r="1023" spans="2:7">
      <c r="B1023" s="13"/>
      <c r="C1023" s="13"/>
      <c r="D1023" s="13"/>
      <c r="E1023" s="34"/>
      <c r="F1023" s="18"/>
      <c r="G1023" s="18"/>
    </row>
    <row r="1024" spans="2:7">
      <c r="B1024" s="13"/>
      <c r="C1024" s="13"/>
      <c r="D1024" s="13"/>
      <c r="E1024" s="34"/>
      <c r="F1024" s="18"/>
      <c r="G1024" s="18"/>
    </row>
    <row r="1025" spans="2:7">
      <c r="B1025" s="13"/>
      <c r="C1025" s="13"/>
      <c r="D1025" s="13"/>
      <c r="E1025" s="34"/>
      <c r="F1025" s="18"/>
      <c r="G1025" s="18"/>
    </row>
    <row r="1026" spans="2:7">
      <c r="B1026" s="13"/>
      <c r="C1026" s="13"/>
      <c r="D1026" s="13"/>
      <c r="E1026" s="34"/>
      <c r="F1026" s="18"/>
      <c r="G1026" s="18"/>
    </row>
    <row r="1027" spans="2:7">
      <c r="B1027" s="13"/>
      <c r="C1027" s="13"/>
      <c r="D1027" s="13"/>
      <c r="E1027" s="34"/>
      <c r="F1027" s="18"/>
      <c r="G1027" s="18"/>
    </row>
    <row r="1028" spans="2:7">
      <c r="B1028" s="13"/>
      <c r="C1028" s="13"/>
      <c r="D1028" s="13"/>
      <c r="E1028" s="34"/>
      <c r="F1028" s="18"/>
      <c r="G1028" s="18"/>
    </row>
    <row r="1029" spans="2:7">
      <c r="B1029" s="13"/>
      <c r="C1029" s="13"/>
      <c r="D1029" s="13"/>
      <c r="E1029" s="34"/>
      <c r="F1029" s="18"/>
      <c r="G1029" s="18"/>
    </row>
    <row r="1030" spans="2:7">
      <c r="B1030" s="13"/>
      <c r="C1030" s="13"/>
      <c r="D1030" s="13"/>
      <c r="E1030" s="34"/>
      <c r="F1030" s="18"/>
      <c r="G1030" s="18"/>
    </row>
    <row r="1031" spans="2:7">
      <c r="B1031" s="13"/>
      <c r="C1031" s="13"/>
      <c r="D1031" s="13"/>
      <c r="E1031" s="34"/>
      <c r="F1031" s="18"/>
      <c r="G1031" s="18"/>
    </row>
    <row r="1032" spans="2:7">
      <c r="B1032" s="13"/>
      <c r="C1032" s="13"/>
      <c r="D1032" s="13"/>
      <c r="E1032" s="34"/>
      <c r="F1032" s="18"/>
      <c r="G1032" s="18"/>
    </row>
    <row r="1033" spans="2:7">
      <c r="B1033" s="13"/>
      <c r="C1033" s="13"/>
      <c r="D1033" s="13"/>
      <c r="E1033" s="34"/>
      <c r="F1033" s="18"/>
      <c r="G1033" s="18"/>
    </row>
    <row r="1034" spans="2:7">
      <c r="B1034" s="13"/>
      <c r="C1034" s="13"/>
      <c r="D1034" s="13"/>
      <c r="E1034" s="34"/>
      <c r="F1034" s="18"/>
      <c r="G1034" s="18"/>
    </row>
    <row r="1035" spans="2:7">
      <c r="B1035" s="13"/>
      <c r="C1035" s="13"/>
      <c r="D1035" s="13"/>
      <c r="E1035" s="34"/>
      <c r="F1035" s="18"/>
      <c r="G1035" s="18"/>
    </row>
    <row r="1036" spans="2:7">
      <c r="B1036" s="13"/>
      <c r="C1036" s="13"/>
      <c r="D1036" s="13"/>
      <c r="E1036" s="34"/>
      <c r="F1036" s="18"/>
      <c r="G1036" s="18"/>
    </row>
    <row r="1037" spans="2:7">
      <c r="B1037" s="13"/>
      <c r="C1037" s="13"/>
      <c r="D1037" s="13"/>
      <c r="E1037" s="34"/>
      <c r="F1037" s="18"/>
      <c r="G1037" s="18"/>
    </row>
    <row r="1038" spans="2:7">
      <c r="B1038" s="13"/>
      <c r="C1038" s="13"/>
      <c r="D1038" s="13"/>
      <c r="E1038" s="34"/>
      <c r="F1038" s="18"/>
      <c r="G1038" s="18"/>
    </row>
    <row r="1039" spans="2:7">
      <c r="B1039" s="13"/>
      <c r="C1039" s="13"/>
      <c r="D1039" s="13"/>
      <c r="E1039" s="34"/>
      <c r="F1039" s="18"/>
      <c r="G1039" s="18"/>
    </row>
    <row r="1040" spans="2:7">
      <c r="B1040" s="13"/>
      <c r="C1040" s="13"/>
      <c r="D1040" s="13"/>
      <c r="E1040" s="34"/>
      <c r="F1040" s="18"/>
      <c r="G1040" s="18"/>
    </row>
    <row r="1041" spans="2:7">
      <c r="B1041" s="13"/>
      <c r="C1041" s="13"/>
      <c r="D1041" s="13"/>
      <c r="E1041" s="34"/>
      <c r="F1041" s="18"/>
      <c r="G1041" s="18"/>
    </row>
    <row r="1042" spans="2:7">
      <c r="B1042" s="13"/>
      <c r="C1042" s="13"/>
      <c r="D1042" s="13"/>
      <c r="E1042" s="34"/>
      <c r="F1042" s="18"/>
      <c r="G1042" s="18"/>
    </row>
    <row r="1043" spans="2:7">
      <c r="B1043" s="13"/>
      <c r="C1043" s="13"/>
      <c r="D1043" s="13"/>
      <c r="E1043" s="34"/>
      <c r="F1043" s="18"/>
      <c r="G1043" s="18"/>
    </row>
    <row r="1044" spans="2:7">
      <c r="B1044" s="13"/>
      <c r="C1044" s="13"/>
      <c r="D1044" s="13"/>
      <c r="E1044" s="34"/>
      <c r="F1044" s="18"/>
      <c r="G1044" s="18"/>
    </row>
    <row r="1045" spans="2:7">
      <c r="B1045" s="13"/>
      <c r="C1045" s="13"/>
      <c r="D1045" s="13"/>
      <c r="E1045" s="34"/>
      <c r="F1045" s="18"/>
      <c r="G1045" s="18"/>
    </row>
    <row r="1046" spans="2:7">
      <c r="B1046" s="13"/>
      <c r="C1046" s="13"/>
      <c r="D1046" s="13"/>
      <c r="E1046" s="34"/>
      <c r="F1046" s="18"/>
      <c r="G1046" s="18"/>
    </row>
    <row r="1047" spans="2:7">
      <c r="B1047" s="13"/>
      <c r="C1047" s="13"/>
      <c r="D1047" s="13"/>
      <c r="E1047" s="34"/>
      <c r="F1047" s="18"/>
      <c r="G1047" s="18"/>
    </row>
    <row r="1048" spans="2:7">
      <c r="B1048" s="13"/>
      <c r="C1048" s="13"/>
      <c r="D1048" s="13"/>
      <c r="E1048" s="34"/>
      <c r="F1048" s="18"/>
      <c r="G1048" s="18"/>
    </row>
    <row r="1049" spans="2:7">
      <c r="B1049" s="13"/>
      <c r="C1049" s="13"/>
      <c r="D1049" s="13"/>
      <c r="E1049" s="34"/>
      <c r="F1049" s="18"/>
      <c r="G1049" s="18"/>
    </row>
    <row r="1050" spans="2:7">
      <c r="B1050" s="13"/>
      <c r="C1050" s="13"/>
      <c r="D1050" s="13"/>
      <c r="E1050" s="34"/>
      <c r="F1050" s="18"/>
      <c r="G1050" s="18"/>
    </row>
    <row r="1051" spans="2:7">
      <c r="B1051" s="13"/>
      <c r="C1051" s="13"/>
      <c r="D1051" s="13"/>
      <c r="E1051" s="34"/>
      <c r="F1051" s="18"/>
      <c r="G1051" s="18"/>
    </row>
    <row r="1052" spans="2:7">
      <c r="B1052" s="13"/>
      <c r="C1052" s="13"/>
      <c r="D1052" s="13"/>
      <c r="E1052" s="34"/>
      <c r="F1052" s="18"/>
      <c r="G1052" s="18"/>
    </row>
    <row r="1053" spans="2:7">
      <c r="B1053" s="13"/>
      <c r="C1053" s="13"/>
      <c r="D1053" s="13"/>
      <c r="E1053" s="34"/>
      <c r="F1053" s="18"/>
      <c r="G1053" s="18"/>
    </row>
    <row r="1054" spans="2:7">
      <c r="B1054" s="13"/>
      <c r="C1054" s="13"/>
      <c r="D1054" s="13"/>
      <c r="E1054" s="34"/>
      <c r="F1054" s="18"/>
      <c r="G1054" s="18"/>
    </row>
    <row r="1055" spans="2:7">
      <c r="B1055" s="13"/>
      <c r="C1055" s="13"/>
      <c r="D1055" s="13"/>
      <c r="E1055" s="34"/>
      <c r="F1055" s="18"/>
      <c r="G1055" s="18"/>
    </row>
    <row r="1056" spans="2:7">
      <c r="B1056" s="13"/>
      <c r="C1056" s="13"/>
      <c r="D1056" s="13"/>
      <c r="E1056" s="34"/>
      <c r="F1056" s="18"/>
      <c r="G1056" s="18"/>
    </row>
    <row r="1057" spans="2:7">
      <c r="B1057" s="13"/>
      <c r="C1057" s="13"/>
      <c r="D1057" s="13"/>
      <c r="E1057" s="34"/>
      <c r="F1057" s="18"/>
      <c r="G1057" s="18"/>
    </row>
    <row r="1058" spans="2:7">
      <c r="B1058" s="13"/>
      <c r="C1058" s="13"/>
      <c r="D1058" s="13"/>
      <c r="E1058" s="34"/>
      <c r="F1058" s="18"/>
      <c r="G1058" s="18"/>
    </row>
    <row r="1059" spans="2:7">
      <c r="B1059" s="13"/>
      <c r="C1059" s="13"/>
      <c r="D1059" s="13"/>
      <c r="E1059" s="34"/>
      <c r="F1059" s="18"/>
      <c r="G1059" s="18"/>
    </row>
    <row r="1060" spans="2:7">
      <c r="B1060" s="13"/>
      <c r="C1060" s="13"/>
      <c r="D1060" s="13"/>
      <c r="E1060" s="34"/>
      <c r="F1060" s="18"/>
      <c r="G1060" s="18"/>
    </row>
    <row r="1061" spans="2:7">
      <c r="B1061" s="13"/>
      <c r="C1061" s="13"/>
      <c r="D1061" s="13"/>
      <c r="E1061" s="34"/>
      <c r="F1061" s="18"/>
      <c r="G1061" s="18"/>
    </row>
    <row r="1062" spans="2:7">
      <c r="B1062" s="13"/>
      <c r="C1062" s="13"/>
      <c r="D1062" s="13"/>
      <c r="E1062" s="34"/>
      <c r="F1062" s="18"/>
      <c r="G1062" s="18"/>
    </row>
    <row r="1063" spans="2:7">
      <c r="B1063" s="13"/>
      <c r="C1063" s="13"/>
      <c r="D1063" s="13"/>
      <c r="E1063" s="34"/>
      <c r="F1063" s="18"/>
      <c r="G1063" s="18"/>
    </row>
    <row r="1064" spans="2:7">
      <c r="B1064" s="13"/>
      <c r="C1064" s="13"/>
      <c r="D1064" s="13"/>
      <c r="E1064" s="34"/>
      <c r="F1064" s="18"/>
      <c r="G1064" s="18"/>
    </row>
    <row r="1065" spans="2:7">
      <c r="B1065" s="13"/>
      <c r="C1065" s="13"/>
      <c r="D1065" s="13"/>
      <c r="E1065" s="34"/>
      <c r="F1065" s="18"/>
      <c r="G1065" s="18"/>
    </row>
    <row r="1066" spans="2:7">
      <c r="B1066" s="13"/>
      <c r="C1066" s="13"/>
      <c r="D1066" s="13"/>
      <c r="E1066" s="34"/>
      <c r="F1066" s="18"/>
      <c r="G1066" s="18"/>
    </row>
    <row r="1067" spans="2:7">
      <c r="B1067" s="13"/>
      <c r="C1067" s="13"/>
      <c r="D1067" s="13"/>
      <c r="E1067" s="34"/>
      <c r="F1067" s="18"/>
      <c r="G1067" s="18"/>
    </row>
    <row r="1068" spans="2:7">
      <c r="B1068" s="13"/>
      <c r="C1068" s="13"/>
      <c r="D1068" s="13"/>
      <c r="E1068" s="34"/>
      <c r="F1068" s="18"/>
      <c r="G1068" s="18"/>
    </row>
    <row r="1069" spans="2:7">
      <c r="B1069" s="13"/>
      <c r="C1069" s="13"/>
      <c r="D1069" s="13"/>
      <c r="E1069" s="34"/>
      <c r="F1069" s="18"/>
      <c r="G1069" s="18"/>
    </row>
    <row r="1070" spans="2:7">
      <c r="B1070" s="13"/>
      <c r="C1070" s="13"/>
      <c r="D1070" s="13"/>
      <c r="E1070" s="34"/>
      <c r="F1070" s="18"/>
      <c r="G1070" s="18"/>
    </row>
    <row r="1071" spans="2:7">
      <c r="B1071" s="13"/>
      <c r="C1071" s="13"/>
      <c r="D1071" s="13"/>
      <c r="E1071" s="34"/>
      <c r="F1071" s="18"/>
      <c r="G1071" s="18"/>
    </row>
    <row r="1072" spans="2:7">
      <c r="B1072" s="13"/>
      <c r="C1072" s="13"/>
      <c r="D1072" s="13"/>
      <c r="E1072" s="34"/>
      <c r="F1072" s="18"/>
      <c r="G1072" s="18"/>
    </row>
    <row r="1073" spans="2:7">
      <c r="B1073" s="13"/>
      <c r="C1073" s="13"/>
      <c r="D1073" s="13"/>
      <c r="E1073" s="34"/>
      <c r="F1073" s="18"/>
      <c r="G1073" s="18"/>
    </row>
    <row r="1074" spans="2:7">
      <c r="B1074" s="13"/>
      <c r="C1074" s="13"/>
      <c r="D1074" s="13"/>
      <c r="E1074" s="34"/>
      <c r="F1074" s="18"/>
      <c r="G1074" s="18"/>
    </row>
    <row r="1075" spans="2:7">
      <c r="B1075" s="13"/>
      <c r="C1075" s="13"/>
      <c r="D1075" s="13"/>
      <c r="E1075" s="34"/>
      <c r="F1075" s="18"/>
      <c r="G1075" s="18"/>
    </row>
    <row r="1076" spans="2:7">
      <c r="B1076" s="13"/>
      <c r="C1076" s="13"/>
      <c r="D1076" s="13"/>
      <c r="E1076" s="34"/>
      <c r="F1076" s="18"/>
      <c r="G1076" s="18"/>
    </row>
    <row r="1077" spans="2:7">
      <c r="B1077" s="13"/>
      <c r="C1077" s="13"/>
      <c r="D1077" s="13"/>
      <c r="E1077" s="34"/>
      <c r="F1077" s="18"/>
      <c r="G1077" s="18"/>
    </row>
    <row r="1078" spans="2:7">
      <c r="B1078" s="13"/>
      <c r="C1078" s="13"/>
      <c r="D1078" s="13"/>
      <c r="E1078" s="34"/>
      <c r="F1078" s="18"/>
      <c r="G1078" s="18"/>
    </row>
    <row r="1079" spans="2:7">
      <c r="B1079" s="13"/>
      <c r="C1079" s="13"/>
      <c r="D1079" s="13"/>
      <c r="E1079" s="34"/>
      <c r="F1079" s="18"/>
      <c r="G1079" s="18"/>
    </row>
    <row r="1080" spans="2:7">
      <c r="B1080" s="13"/>
      <c r="C1080" s="13"/>
      <c r="D1080" s="13"/>
      <c r="E1080" s="34"/>
      <c r="F1080" s="18"/>
      <c r="G1080" s="18"/>
    </row>
    <row r="1081" spans="2:7">
      <c r="B1081" s="13"/>
      <c r="C1081" s="13"/>
      <c r="D1081" s="13"/>
      <c r="E1081" s="34"/>
      <c r="F1081" s="18"/>
      <c r="G1081" s="18"/>
    </row>
    <row r="1082" spans="2:7">
      <c r="B1082" s="13"/>
      <c r="C1082" s="13"/>
      <c r="D1082" s="13"/>
      <c r="E1082" s="34"/>
      <c r="F1082" s="18"/>
      <c r="G1082" s="18"/>
    </row>
    <row r="1083" spans="2:7">
      <c r="B1083" s="13"/>
      <c r="C1083" s="13"/>
      <c r="D1083" s="13"/>
      <c r="E1083" s="34"/>
      <c r="F1083" s="18"/>
      <c r="G1083" s="18"/>
    </row>
    <row r="1084" spans="2:7">
      <c r="B1084" s="13"/>
      <c r="C1084" s="13"/>
      <c r="D1084" s="13"/>
      <c r="E1084" s="34"/>
      <c r="F1084" s="18"/>
      <c r="G1084" s="18"/>
    </row>
    <row r="1085" spans="2:7">
      <c r="B1085" s="13"/>
      <c r="C1085" s="13"/>
      <c r="D1085" s="13"/>
      <c r="E1085" s="34"/>
      <c r="F1085" s="18"/>
      <c r="G1085" s="18"/>
    </row>
    <row r="1086" spans="2:7">
      <c r="B1086" s="13"/>
      <c r="C1086" s="13"/>
      <c r="D1086" s="13"/>
      <c r="E1086" s="34"/>
      <c r="F1086" s="18"/>
      <c r="G1086" s="18"/>
    </row>
    <row r="1087" spans="2:7">
      <c r="B1087" s="13"/>
      <c r="C1087" s="13"/>
      <c r="D1087" s="13"/>
      <c r="E1087" s="34"/>
      <c r="F1087" s="18"/>
      <c r="G1087" s="18"/>
    </row>
    <row r="1088" spans="2:7">
      <c r="B1088" s="13"/>
      <c r="C1088" s="13"/>
      <c r="D1088" s="13"/>
      <c r="E1088" s="34"/>
      <c r="F1088" s="18"/>
      <c r="G1088" s="18"/>
    </row>
    <row r="1089" spans="2:7">
      <c r="B1089" s="13"/>
      <c r="C1089" s="13"/>
      <c r="D1089" s="13"/>
      <c r="E1089" s="34"/>
      <c r="F1089" s="18"/>
      <c r="G1089" s="18"/>
    </row>
    <row r="1090" spans="2:7">
      <c r="B1090" s="13"/>
      <c r="C1090" s="13"/>
      <c r="D1090" s="13"/>
      <c r="E1090" s="34"/>
      <c r="F1090" s="18"/>
      <c r="G1090" s="18"/>
    </row>
    <row r="1091" spans="2:7">
      <c r="B1091" s="13"/>
      <c r="C1091" s="13"/>
      <c r="D1091" s="13"/>
      <c r="E1091" s="34"/>
      <c r="F1091" s="18"/>
      <c r="G1091" s="18"/>
    </row>
    <row r="1092" spans="2:7">
      <c r="B1092" s="13"/>
      <c r="C1092" s="13"/>
      <c r="D1092" s="13"/>
      <c r="E1092" s="34"/>
      <c r="F1092" s="18"/>
      <c r="G1092" s="18"/>
    </row>
    <row r="1093" spans="2:7">
      <c r="B1093" s="13"/>
      <c r="C1093" s="13"/>
      <c r="D1093" s="13"/>
      <c r="E1093" s="34"/>
      <c r="F1093" s="18"/>
      <c r="G1093" s="18"/>
    </row>
    <row r="1094" spans="2:7">
      <c r="B1094" s="13"/>
      <c r="C1094" s="13"/>
      <c r="D1094" s="13"/>
      <c r="E1094" s="34"/>
      <c r="F1094" s="18"/>
      <c r="G1094" s="18"/>
    </row>
    <row r="1095" spans="2:7">
      <c r="B1095" s="13"/>
      <c r="C1095" s="13"/>
      <c r="D1095" s="13"/>
      <c r="E1095" s="34"/>
      <c r="F1095" s="18"/>
      <c r="G1095" s="18"/>
    </row>
    <row r="1096" spans="2:7">
      <c r="B1096" s="13"/>
      <c r="C1096" s="13"/>
      <c r="D1096" s="13"/>
      <c r="E1096" s="34"/>
      <c r="F1096" s="18"/>
      <c r="G1096" s="18"/>
    </row>
    <row r="1097" spans="2:7">
      <c r="B1097" s="13"/>
      <c r="C1097" s="13"/>
      <c r="D1097" s="13"/>
      <c r="E1097" s="34"/>
      <c r="F1097" s="18"/>
      <c r="G1097" s="18"/>
    </row>
    <row r="1098" spans="2:7">
      <c r="B1098" s="13"/>
      <c r="C1098" s="13"/>
      <c r="D1098" s="13"/>
      <c r="E1098" s="34"/>
      <c r="F1098" s="18"/>
      <c r="G1098" s="18"/>
    </row>
    <row r="1099" spans="2:7">
      <c r="B1099" s="13"/>
      <c r="C1099" s="13"/>
      <c r="D1099" s="13"/>
      <c r="E1099" s="34"/>
      <c r="F1099" s="18"/>
      <c r="G1099" s="18"/>
    </row>
    <row r="1100" spans="2:7">
      <c r="B1100" s="13"/>
      <c r="C1100" s="13"/>
      <c r="D1100" s="13"/>
      <c r="E1100" s="34"/>
      <c r="F1100" s="18"/>
      <c r="G1100" s="18"/>
    </row>
    <row r="1101" spans="2:7">
      <c r="B1101" s="13"/>
      <c r="C1101" s="13"/>
      <c r="D1101" s="13"/>
      <c r="E1101" s="34"/>
      <c r="F1101" s="18"/>
      <c r="G1101" s="18"/>
    </row>
    <row r="1102" spans="2:7">
      <c r="B1102" s="13"/>
      <c r="C1102" s="13"/>
      <c r="D1102" s="13"/>
      <c r="E1102" s="34"/>
      <c r="F1102" s="18"/>
      <c r="G1102" s="18"/>
    </row>
    <row r="1103" spans="2:7">
      <c r="B1103" s="13"/>
      <c r="C1103" s="13"/>
      <c r="D1103" s="13"/>
      <c r="E1103" s="34"/>
      <c r="F1103" s="18"/>
      <c r="G1103" s="18"/>
    </row>
    <row r="1104" spans="2:7">
      <c r="B1104" s="13"/>
      <c r="C1104" s="13"/>
      <c r="D1104" s="13"/>
      <c r="E1104" s="34"/>
      <c r="F1104" s="18"/>
      <c r="G1104" s="18"/>
    </row>
    <row r="1105" spans="2:7">
      <c r="B1105" s="13"/>
      <c r="C1105" s="13"/>
      <c r="D1105" s="13"/>
      <c r="E1105" s="34"/>
      <c r="F1105" s="18"/>
      <c r="G1105" s="18"/>
    </row>
    <row r="1106" spans="2:7">
      <c r="B1106" s="13"/>
      <c r="C1106" s="13"/>
      <c r="D1106" s="13"/>
      <c r="E1106" s="34"/>
      <c r="F1106" s="18"/>
      <c r="G1106" s="18"/>
    </row>
    <row r="1107" spans="2:7">
      <c r="B1107" s="13"/>
      <c r="C1107" s="13"/>
      <c r="D1107" s="13"/>
      <c r="E1107" s="34"/>
      <c r="F1107" s="18"/>
      <c r="G1107" s="18"/>
    </row>
    <row r="1108" spans="2:7">
      <c r="B1108" s="13"/>
      <c r="C1108" s="13"/>
      <c r="D1108" s="13"/>
      <c r="E1108" s="34"/>
      <c r="F1108" s="18"/>
      <c r="G1108" s="18"/>
    </row>
    <row r="1109" spans="2:7">
      <c r="B1109" s="13"/>
      <c r="C1109" s="13"/>
      <c r="D1109" s="13"/>
      <c r="E1109" s="34"/>
      <c r="F1109" s="18"/>
      <c r="G1109" s="18"/>
    </row>
    <row r="1110" spans="2:7">
      <c r="B1110" s="13"/>
      <c r="C1110" s="13"/>
      <c r="D1110" s="13"/>
      <c r="E1110" s="34"/>
      <c r="F1110" s="18"/>
      <c r="G1110" s="18"/>
    </row>
    <row r="1111" spans="2:7">
      <c r="B1111" s="13"/>
      <c r="C1111" s="13"/>
      <c r="D1111" s="13"/>
      <c r="E1111" s="34"/>
      <c r="F1111" s="18"/>
      <c r="G1111" s="18"/>
    </row>
    <row r="1112" spans="2:7">
      <c r="B1112" s="13"/>
      <c r="C1112" s="13"/>
      <c r="D1112" s="13"/>
      <c r="E1112" s="34"/>
      <c r="F1112" s="18"/>
      <c r="G1112" s="18"/>
    </row>
    <row r="1113" spans="2:7">
      <c r="B1113" s="13"/>
      <c r="C1113" s="13"/>
      <c r="D1113" s="13"/>
      <c r="E1113" s="34"/>
      <c r="F1113" s="18"/>
      <c r="G1113" s="18"/>
    </row>
    <row r="1114" spans="2:7">
      <c r="B1114" s="13"/>
      <c r="C1114" s="13"/>
      <c r="D1114" s="13"/>
      <c r="E1114" s="34"/>
      <c r="F1114" s="18"/>
      <c r="G1114" s="18"/>
    </row>
    <row r="1115" spans="2:7">
      <c r="B1115" s="13"/>
      <c r="C1115" s="13"/>
      <c r="D1115" s="13"/>
      <c r="E1115" s="34"/>
      <c r="F1115" s="18"/>
      <c r="G1115" s="18"/>
    </row>
    <row r="1116" spans="2:7">
      <c r="B1116" s="13"/>
      <c r="C1116" s="13"/>
      <c r="D1116" s="13"/>
      <c r="E1116" s="34"/>
      <c r="F1116" s="18"/>
      <c r="G1116" s="18"/>
    </row>
    <row r="1117" spans="2:7">
      <c r="B1117" s="13"/>
      <c r="C1117" s="13"/>
      <c r="D1117" s="13"/>
      <c r="E1117" s="34"/>
      <c r="F1117" s="18"/>
      <c r="G1117" s="18"/>
    </row>
    <row r="1118" spans="2:7">
      <c r="B1118" s="13"/>
      <c r="C1118" s="13"/>
      <c r="D1118" s="13"/>
      <c r="E1118" s="34"/>
      <c r="F1118" s="18"/>
      <c r="G1118" s="18"/>
    </row>
    <row r="1119" spans="2:7">
      <c r="B1119" s="13"/>
      <c r="C1119" s="13"/>
      <c r="D1119" s="13"/>
      <c r="E1119" s="34"/>
      <c r="F1119" s="18"/>
      <c r="G1119" s="18"/>
    </row>
    <row r="1120" spans="2:7">
      <c r="B1120" s="13"/>
      <c r="C1120" s="13"/>
      <c r="D1120" s="13"/>
      <c r="E1120" s="34"/>
      <c r="F1120" s="18"/>
      <c r="G1120" s="18"/>
    </row>
    <row r="1121" spans="2:7">
      <c r="B1121" s="13"/>
      <c r="C1121" s="13"/>
      <c r="D1121" s="13"/>
      <c r="E1121" s="34"/>
      <c r="F1121" s="18"/>
      <c r="G1121" s="18"/>
    </row>
    <row r="1122" spans="2:7">
      <c r="B1122" s="13"/>
      <c r="C1122" s="13"/>
      <c r="D1122" s="13"/>
      <c r="E1122" s="34"/>
      <c r="F1122" s="18"/>
      <c r="G1122" s="18"/>
    </row>
    <row r="1123" spans="2:7">
      <c r="B1123" s="13"/>
      <c r="C1123" s="13"/>
      <c r="D1123" s="13"/>
      <c r="E1123" s="34"/>
      <c r="F1123" s="18"/>
      <c r="G1123" s="18"/>
    </row>
    <row r="1124" spans="2:7">
      <c r="B1124" s="13"/>
      <c r="C1124" s="13"/>
      <c r="D1124" s="13"/>
      <c r="E1124" s="34"/>
      <c r="F1124" s="18"/>
      <c r="G1124" s="18"/>
    </row>
    <row r="1125" spans="2:7">
      <c r="B1125" s="13"/>
      <c r="C1125" s="13"/>
      <c r="D1125" s="13"/>
      <c r="E1125" s="34"/>
      <c r="F1125" s="18"/>
      <c r="G1125" s="18"/>
    </row>
    <row r="1126" spans="2:7">
      <c r="B1126" s="13"/>
      <c r="C1126" s="13"/>
      <c r="D1126" s="13"/>
      <c r="E1126" s="34"/>
      <c r="F1126" s="18"/>
      <c r="G1126" s="18"/>
    </row>
    <row r="1127" spans="2:7">
      <c r="B1127" s="13"/>
      <c r="C1127" s="13"/>
      <c r="D1127" s="13"/>
      <c r="E1127" s="34"/>
      <c r="F1127" s="18"/>
      <c r="G1127" s="18"/>
    </row>
    <row r="1128" spans="2:7">
      <c r="B1128" s="13"/>
      <c r="C1128" s="13"/>
      <c r="D1128" s="13"/>
      <c r="E1128" s="34"/>
      <c r="F1128" s="18"/>
      <c r="G1128" s="18"/>
    </row>
    <row r="1129" spans="2:7">
      <c r="B1129" s="13"/>
      <c r="C1129" s="13"/>
      <c r="D1129" s="13"/>
      <c r="E1129" s="34"/>
      <c r="F1129" s="18"/>
      <c r="G1129" s="18"/>
    </row>
    <row r="1130" spans="2:7">
      <c r="B1130" s="13"/>
      <c r="C1130" s="13"/>
      <c r="D1130" s="13"/>
      <c r="E1130" s="34"/>
      <c r="F1130" s="18"/>
      <c r="G1130" s="18"/>
    </row>
    <row r="1131" spans="2:7">
      <c r="B1131" s="13"/>
      <c r="C1131" s="13"/>
      <c r="D1131" s="13"/>
      <c r="E1131" s="34"/>
      <c r="F1131" s="18"/>
      <c r="G1131" s="18"/>
    </row>
    <row r="1132" spans="2:7">
      <c r="B1132" s="13"/>
      <c r="C1132" s="13"/>
      <c r="D1132" s="13"/>
      <c r="E1132" s="34"/>
      <c r="F1132" s="18"/>
      <c r="G1132" s="18"/>
    </row>
    <row r="1133" spans="2:7">
      <c r="B1133" s="13"/>
      <c r="C1133" s="13"/>
      <c r="D1133" s="13"/>
      <c r="E1133" s="34"/>
      <c r="F1133" s="18"/>
      <c r="G1133" s="18"/>
    </row>
    <row r="1134" spans="2:7">
      <c r="B1134" s="13"/>
      <c r="C1134" s="13"/>
      <c r="D1134" s="13"/>
      <c r="E1134" s="34"/>
      <c r="G1134" s="18"/>
    </row>
    <row r="1135" spans="2:7">
      <c r="G1135" s="18"/>
    </row>
    <row r="1136" spans="2:7">
      <c r="G1136" s="18"/>
    </row>
    <row r="1137" spans="7:7">
      <c r="G1137" s="18"/>
    </row>
    <row r="1138" spans="7:7">
      <c r="G1138" s="18"/>
    </row>
    <row r="1139" spans="7:7">
      <c r="G1139" s="18"/>
    </row>
    <row r="1140" spans="7:7">
      <c r="G1140" s="18"/>
    </row>
    <row r="1141" spans="7:7">
      <c r="G1141" s="18"/>
    </row>
    <row r="1142" spans="7:7">
      <c r="G1142" s="18"/>
    </row>
    <row r="1143" spans="7:7">
      <c r="G1143" s="18"/>
    </row>
    <row r="1144" spans="7:7">
      <c r="G1144" s="18"/>
    </row>
  </sheetData>
  <sortState ref="A117:AY123">
    <sortCondition ref="G56:G62"/>
    <sortCondition ref="F56:F62"/>
  </sortState>
  <mergeCells count="30">
    <mergeCell ref="H128:O128"/>
    <mergeCell ref="H129:I129"/>
    <mergeCell ref="J129:K129"/>
    <mergeCell ref="L129:M129"/>
    <mergeCell ref="N129:O129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</mergeCells>
  <pageMargins left="0.38593749999999999" right="0.7" top="0.75" bottom="0.75" header="0.3" footer="0.3"/>
  <pageSetup paperSize="5" scale="63" fitToHeight="0" orientation="landscape" r:id="rId1"/>
  <rowBreaks count="3" manualBreakCount="3">
    <brk id="59" max="14" man="1"/>
    <brk id="112" max="14" man="1"/>
    <brk id="1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218"/>
  <sheetViews>
    <sheetView zoomScale="80" zoomScaleNormal="80" workbookViewId="0">
      <pane xSplit="4" ySplit="8" topLeftCell="E145" activePane="bottomRight" state="frozen"/>
      <selection activeCell="E132" sqref="E132:E136"/>
      <selection pane="topRight" activeCell="E132" sqref="E132:E136"/>
      <selection pane="bottomLeft" activeCell="E132" sqref="E132:E136"/>
      <selection pane="bottomRight" activeCell="A173" sqref="A173:O179"/>
    </sheetView>
  </sheetViews>
  <sheetFormatPr defaultColWidth="9.140625" defaultRowHeight="12.75"/>
  <cols>
    <col min="1" max="1" width="9.85546875" style="123" customWidth="1"/>
    <col min="2" max="2" width="8.140625" style="10" bestFit="1" customWidth="1"/>
    <col min="3" max="3" width="10.7109375" style="10" customWidth="1"/>
    <col min="4" max="4" width="7.7109375" style="10" customWidth="1"/>
    <col min="5" max="5" width="55" style="10" customWidth="1"/>
    <col min="6" max="6" width="75" style="10" customWidth="1"/>
    <col min="7" max="7" width="32.7109375" style="10" customWidth="1"/>
    <col min="8" max="15" width="7.85546875" style="10" customWidth="1"/>
    <col min="16" max="16" width="3.28515625" style="113" customWidth="1"/>
    <col min="17" max="24" width="7.42578125" style="113" customWidth="1"/>
    <col min="25" max="25" width="3.28515625" style="113" customWidth="1"/>
    <col min="26" max="33" width="8" style="113" customWidth="1"/>
    <col min="34" max="34" width="3.28515625" style="113" customWidth="1"/>
    <col min="35" max="42" width="7.5703125" style="113" customWidth="1"/>
    <col min="43" max="43" width="3.140625" style="10" customWidth="1"/>
    <col min="44" max="51" width="7.140625" style="10" customWidth="1"/>
    <col min="52" max="16384" width="9.140625" style="10"/>
  </cols>
  <sheetData>
    <row r="1" spans="1:53">
      <c r="A1" s="129"/>
      <c r="B1" s="9"/>
      <c r="C1" s="9"/>
      <c r="D1" s="9"/>
      <c r="E1" s="9"/>
      <c r="F1" s="40" t="s">
        <v>205</v>
      </c>
      <c r="G1" s="9"/>
      <c r="H1" s="9"/>
      <c r="I1" s="9"/>
      <c r="J1" s="9"/>
      <c r="K1" s="9"/>
      <c r="L1" s="9"/>
      <c r="M1" s="9"/>
      <c r="N1" s="9"/>
      <c r="O1" s="9"/>
    </row>
    <row r="2" spans="1:53">
      <c r="A2" s="129"/>
      <c r="B2" s="9"/>
      <c r="C2" s="9"/>
      <c r="D2" s="9"/>
      <c r="E2" s="9"/>
      <c r="F2" s="40" t="s">
        <v>9</v>
      </c>
      <c r="G2" s="9"/>
      <c r="H2" s="9"/>
      <c r="I2" s="9"/>
      <c r="J2" s="9"/>
      <c r="K2" s="9"/>
      <c r="L2" s="9"/>
      <c r="M2" s="9"/>
      <c r="N2" s="9"/>
      <c r="O2" s="9"/>
    </row>
    <row r="3" spans="1:53">
      <c r="A3" s="129"/>
      <c r="B3" s="9"/>
      <c r="C3" s="9"/>
      <c r="D3" s="9"/>
      <c r="E3" s="9"/>
      <c r="F3" s="40" t="s">
        <v>214</v>
      </c>
      <c r="G3" s="9"/>
      <c r="H3" s="9"/>
      <c r="I3" s="9"/>
      <c r="J3" s="9"/>
      <c r="K3" s="9"/>
      <c r="L3" s="9"/>
      <c r="M3" s="9"/>
      <c r="N3" s="9"/>
      <c r="O3" s="9"/>
    </row>
    <row r="4" spans="1:53">
      <c r="A4" s="53">
        <f>+'Measures '!A4</f>
        <v>43250</v>
      </c>
      <c r="B4" s="100"/>
      <c r="C4" s="100"/>
      <c r="D4" s="100"/>
      <c r="E4" s="94"/>
      <c r="F4" s="78"/>
      <c r="G4" s="100"/>
      <c r="H4" s="100"/>
      <c r="I4" s="100"/>
      <c r="J4" s="100"/>
      <c r="K4" s="100"/>
      <c r="L4" s="100"/>
      <c r="M4" s="100"/>
      <c r="N4" s="100"/>
      <c r="O4" s="100"/>
      <c r="P4" s="103"/>
      <c r="Q4" s="115"/>
      <c r="R4" s="115"/>
      <c r="S4" s="115"/>
      <c r="T4" s="115"/>
      <c r="U4" s="115"/>
      <c r="V4" s="115"/>
      <c r="W4" s="115"/>
      <c r="X4" s="115"/>
      <c r="Y4" s="103"/>
      <c r="Z4" s="115"/>
      <c r="AA4" s="115"/>
      <c r="AB4" s="115"/>
      <c r="AC4" s="115"/>
      <c r="AD4" s="115"/>
      <c r="AE4" s="115"/>
      <c r="AF4" s="115"/>
      <c r="AG4" s="115"/>
      <c r="AH4" s="103"/>
      <c r="AI4" s="115"/>
      <c r="AJ4" s="115"/>
      <c r="AK4" s="115"/>
      <c r="AL4" s="115"/>
      <c r="AM4" s="115"/>
      <c r="AN4" s="115"/>
      <c r="AO4" s="115"/>
      <c r="AP4" s="115"/>
      <c r="AQ4" s="73"/>
      <c r="AR4" s="100"/>
      <c r="AS4" s="100"/>
      <c r="AT4" s="100"/>
      <c r="AU4" s="100"/>
      <c r="AV4" s="100"/>
      <c r="AW4" s="100"/>
      <c r="AX4" s="100"/>
      <c r="AY4" s="100"/>
    </row>
    <row r="5" spans="1:53">
      <c r="A5" s="125"/>
      <c r="B5" s="76"/>
      <c r="C5" s="77"/>
      <c r="D5" s="77"/>
      <c r="E5" s="96"/>
      <c r="F5" s="75"/>
      <c r="G5" s="77"/>
      <c r="H5" s="249" t="s">
        <v>18</v>
      </c>
      <c r="I5" s="250"/>
      <c r="J5" s="250"/>
      <c r="K5" s="250"/>
      <c r="L5" s="250"/>
      <c r="M5" s="250"/>
      <c r="N5" s="250"/>
      <c r="O5" s="251"/>
      <c r="P5" s="25"/>
      <c r="Q5" s="252" t="s">
        <v>19</v>
      </c>
      <c r="R5" s="250"/>
      <c r="S5" s="250"/>
      <c r="T5" s="250"/>
      <c r="U5" s="250"/>
      <c r="V5" s="250"/>
      <c r="W5" s="250"/>
      <c r="X5" s="251"/>
      <c r="Y5" s="142"/>
      <c r="Z5" s="252" t="s">
        <v>22</v>
      </c>
      <c r="AA5" s="250"/>
      <c r="AB5" s="250"/>
      <c r="AC5" s="250"/>
      <c r="AD5" s="250"/>
      <c r="AE5" s="250"/>
      <c r="AF5" s="250"/>
      <c r="AG5" s="251"/>
      <c r="AH5" s="142"/>
      <c r="AI5" s="252" t="s">
        <v>30</v>
      </c>
      <c r="AJ5" s="250"/>
      <c r="AK5" s="250"/>
      <c r="AL5" s="250"/>
      <c r="AM5" s="250"/>
      <c r="AN5" s="250"/>
      <c r="AO5" s="250"/>
      <c r="AP5" s="251"/>
      <c r="AQ5" s="101"/>
      <c r="AR5" s="252" t="s">
        <v>189</v>
      </c>
      <c r="AS5" s="250"/>
      <c r="AT5" s="250"/>
      <c r="AU5" s="250"/>
      <c r="AV5" s="250"/>
      <c r="AW5" s="250"/>
      <c r="AX5" s="250"/>
      <c r="AY5" s="251"/>
    </row>
    <row r="6" spans="1:53">
      <c r="A6" s="48" t="s">
        <v>12</v>
      </c>
      <c r="B6" s="109" t="s">
        <v>10</v>
      </c>
      <c r="C6" s="74"/>
      <c r="D6" s="74"/>
      <c r="E6" s="97"/>
      <c r="F6" s="74"/>
      <c r="G6" s="74"/>
      <c r="H6" s="255" t="s">
        <v>3</v>
      </c>
      <c r="I6" s="254"/>
      <c r="J6" s="253" t="s">
        <v>4</v>
      </c>
      <c r="K6" s="254"/>
      <c r="L6" s="253" t="s">
        <v>15</v>
      </c>
      <c r="M6" s="254"/>
      <c r="N6" s="253" t="s">
        <v>5</v>
      </c>
      <c r="O6" s="254"/>
      <c r="P6" s="98"/>
      <c r="Q6" s="253" t="s">
        <v>3</v>
      </c>
      <c r="R6" s="254"/>
      <c r="S6" s="253" t="s">
        <v>4</v>
      </c>
      <c r="T6" s="254"/>
      <c r="U6" s="253" t="s">
        <v>15</v>
      </c>
      <c r="V6" s="254"/>
      <c r="W6" s="253" t="s">
        <v>5</v>
      </c>
      <c r="X6" s="254"/>
      <c r="Y6" s="98"/>
      <c r="Z6" s="253" t="s">
        <v>3</v>
      </c>
      <c r="AA6" s="254"/>
      <c r="AB6" s="253" t="s">
        <v>4</v>
      </c>
      <c r="AC6" s="254"/>
      <c r="AD6" s="253" t="s">
        <v>15</v>
      </c>
      <c r="AE6" s="254"/>
      <c r="AF6" s="253" t="s">
        <v>5</v>
      </c>
      <c r="AG6" s="254"/>
      <c r="AH6" s="98"/>
      <c r="AI6" s="253" t="s">
        <v>3</v>
      </c>
      <c r="AJ6" s="254"/>
      <c r="AK6" s="253" t="s">
        <v>4</v>
      </c>
      <c r="AL6" s="254"/>
      <c r="AM6" s="253" t="s">
        <v>15</v>
      </c>
      <c r="AN6" s="254"/>
      <c r="AO6" s="253" t="s">
        <v>5</v>
      </c>
      <c r="AP6" s="254"/>
      <c r="AQ6" s="98"/>
      <c r="AR6" s="253" t="s">
        <v>3</v>
      </c>
      <c r="AS6" s="254"/>
      <c r="AT6" s="253" t="s">
        <v>4</v>
      </c>
      <c r="AU6" s="254"/>
      <c r="AV6" s="253" t="s">
        <v>15</v>
      </c>
      <c r="AW6" s="254"/>
      <c r="AX6" s="253" t="s">
        <v>16</v>
      </c>
      <c r="AY6" s="254"/>
    </row>
    <row r="7" spans="1:53">
      <c r="A7" s="126" t="s">
        <v>13</v>
      </c>
      <c r="B7" s="85" t="s">
        <v>11</v>
      </c>
      <c r="C7" s="86" t="s">
        <v>0</v>
      </c>
      <c r="D7" s="86" t="s">
        <v>6</v>
      </c>
      <c r="E7" s="86" t="s">
        <v>14</v>
      </c>
      <c r="F7" s="86" t="s">
        <v>1</v>
      </c>
      <c r="G7" s="86" t="s">
        <v>7</v>
      </c>
      <c r="H7" s="70" t="s">
        <v>2</v>
      </c>
      <c r="I7" s="111" t="s">
        <v>8</v>
      </c>
      <c r="J7" s="111" t="s">
        <v>2</v>
      </c>
      <c r="K7" s="111" t="s">
        <v>8</v>
      </c>
      <c r="L7" s="111" t="s">
        <v>2</v>
      </c>
      <c r="M7" s="111" t="s">
        <v>8</v>
      </c>
      <c r="N7" s="111" t="s">
        <v>2</v>
      </c>
      <c r="O7" s="111" t="s">
        <v>8</v>
      </c>
      <c r="P7" s="116"/>
      <c r="Q7" s="111" t="s">
        <v>2</v>
      </c>
      <c r="R7" s="111" t="s">
        <v>8</v>
      </c>
      <c r="S7" s="111" t="s">
        <v>2</v>
      </c>
      <c r="T7" s="111" t="s">
        <v>8</v>
      </c>
      <c r="U7" s="111" t="s">
        <v>2</v>
      </c>
      <c r="V7" s="111" t="s">
        <v>8</v>
      </c>
      <c r="W7" s="111" t="s">
        <v>2</v>
      </c>
      <c r="X7" s="111" t="s">
        <v>8</v>
      </c>
      <c r="Y7" s="116"/>
      <c r="Z7" s="111" t="s">
        <v>2</v>
      </c>
      <c r="AA7" s="111" t="s">
        <v>8</v>
      </c>
      <c r="AB7" s="111" t="s">
        <v>2</v>
      </c>
      <c r="AC7" s="111" t="s">
        <v>8</v>
      </c>
      <c r="AD7" s="111" t="s">
        <v>2</v>
      </c>
      <c r="AE7" s="111" t="s">
        <v>8</v>
      </c>
      <c r="AF7" s="111" t="s">
        <v>2</v>
      </c>
      <c r="AG7" s="111" t="s">
        <v>8</v>
      </c>
      <c r="AH7" s="116"/>
      <c r="AI7" s="111" t="s">
        <v>2</v>
      </c>
      <c r="AJ7" s="111" t="s">
        <v>8</v>
      </c>
      <c r="AK7" s="111" t="s">
        <v>2</v>
      </c>
      <c r="AL7" s="111" t="s">
        <v>8</v>
      </c>
      <c r="AM7" s="111" t="s">
        <v>2</v>
      </c>
      <c r="AN7" s="111" t="s">
        <v>8</v>
      </c>
      <c r="AO7" s="111" t="s">
        <v>2</v>
      </c>
      <c r="AP7" s="111" t="s">
        <v>8</v>
      </c>
      <c r="AQ7" s="116"/>
      <c r="AR7" s="111" t="s">
        <v>2</v>
      </c>
      <c r="AS7" s="111" t="s">
        <v>17</v>
      </c>
      <c r="AT7" s="111" t="s">
        <v>2</v>
      </c>
      <c r="AU7" s="111" t="s">
        <v>17</v>
      </c>
      <c r="AV7" s="111" t="s">
        <v>2</v>
      </c>
      <c r="AW7" s="111" t="s">
        <v>17</v>
      </c>
      <c r="AX7" s="111" t="s">
        <v>2</v>
      </c>
      <c r="AY7" s="111" t="s">
        <v>17</v>
      </c>
    </row>
    <row r="8" spans="1:53">
      <c r="A8" s="124"/>
      <c r="B8" s="89"/>
      <c r="C8" s="90"/>
      <c r="D8" s="87"/>
      <c r="E8" s="127"/>
      <c r="F8" s="128"/>
      <c r="G8" s="106"/>
      <c r="H8" s="92"/>
      <c r="I8" s="93"/>
      <c r="J8" s="92"/>
      <c r="K8" s="93"/>
      <c r="L8" s="92"/>
      <c r="M8" s="93"/>
      <c r="N8" s="92"/>
      <c r="O8" s="93"/>
      <c r="P8" s="112"/>
      <c r="Q8" s="107"/>
      <c r="R8" s="108"/>
      <c r="S8" s="107"/>
      <c r="T8" s="114"/>
      <c r="U8" s="107"/>
      <c r="V8" s="108"/>
      <c r="W8" s="107"/>
      <c r="X8" s="108"/>
      <c r="Y8" s="112"/>
      <c r="Z8" s="107"/>
      <c r="AA8" s="108"/>
      <c r="AB8" s="107"/>
      <c r="AC8" s="114"/>
      <c r="AD8" s="107"/>
      <c r="AE8" s="108"/>
      <c r="AF8" s="107"/>
      <c r="AG8" s="108"/>
      <c r="AH8" s="112"/>
      <c r="AI8" s="107"/>
      <c r="AJ8" s="108"/>
      <c r="AK8" s="107"/>
      <c r="AL8" s="114"/>
      <c r="AM8" s="107"/>
      <c r="AN8" s="108"/>
      <c r="AO8" s="107"/>
      <c r="AP8" s="108"/>
      <c r="AQ8" s="112"/>
      <c r="AR8" s="92"/>
      <c r="AS8" s="93"/>
      <c r="AT8" s="92"/>
      <c r="AU8" s="99"/>
      <c r="AV8" s="92"/>
      <c r="AW8" s="93"/>
      <c r="AX8" s="92"/>
      <c r="AY8" s="93"/>
    </row>
    <row r="9" spans="1:53" s="102" customFormat="1" ht="25.5">
      <c r="A9" s="130" t="s">
        <v>107</v>
      </c>
      <c r="B9" s="130">
        <v>628</v>
      </c>
      <c r="C9" s="131">
        <v>43208</v>
      </c>
      <c r="D9" s="132">
        <v>740</v>
      </c>
      <c r="E9" s="43" t="s">
        <v>108</v>
      </c>
      <c r="F9" s="134" t="s">
        <v>199</v>
      </c>
      <c r="G9" s="144" t="s">
        <v>52</v>
      </c>
      <c r="H9" s="135">
        <v>0</v>
      </c>
      <c r="I9" s="136">
        <v>0</v>
      </c>
      <c r="J9" s="135">
        <v>0</v>
      </c>
      <c r="K9" s="136">
        <v>0</v>
      </c>
      <c r="L9" s="135" t="s">
        <v>29</v>
      </c>
      <c r="M9" s="136" t="s">
        <v>29</v>
      </c>
      <c r="N9" s="135" t="s">
        <v>29</v>
      </c>
      <c r="O9" s="136" t="s">
        <v>29</v>
      </c>
      <c r="P9" s="140"/>
      <c r="Q9" s="135">
        <v>0</v>
      </c>
      <c r="R9" s="140">
        <v>0</v>
      </c>
      <c r="S9" s="135">
        <v>0</v>
      </c>
      <c r="T9" s="136">
        <v>0</v>
      </c>
      <c r="U9" s="135" t="s">
        <v>29</v>
      </c>
      <c r="V9" s="136" t="s">
        <v>29</v>
      </c>
      <c r="W9" s="135" t="s">
        <v>29</v>
      </c>
      <c r="X9" s="136" t="s">
        <v>29</v>
      </c>
      <c r="Y9" s="120"/>
      <c r="Z9" s="135">
        <v>0</v>
      </c>
      <c r="AA9" s="136">
        <v>0</v>
      </c>
      <c r="AB9" s="135">
        <v>0</v>
      </c>
      <c r="AC9" s="136">
        <v>0</v>
      </c>
      <c r="AD9" s="135">
        <v>-0.94176842147310547</v>
      </c>
      <c r="AE9" s="136" t="s">
        <v>29</v>
      </c>
      <c r="AF9" s="135">
        <v>-0.94176842147310547</v>
      </c>
      <c r="AG9" s="136" t="s">
        <v>29</v>
      </c>
      <c r="AH9" s="120"/>
      <c r="AI9" s="135">
        <v>0</v>
      </c>
      <c r="AJ9" s="136">
        <v>0</v>
      </c>
      <c r="AK9" s="135">
        <v>0</v>
      </c>
      <c r="AL9" s="136">
        <v>0</v>
      </c>
      <c r="AM9" s="135">
        <v>-0.47088421073655273</v>
      </c>
      <c r="AN9" s="136" t="s">
        <v>29</v>
      </c>
      <c r="AO9" s="135">
        <v>-0.47088421073655273</v>
      </c>
      <c r="AP9" s="136" t="s">
        <v>29</v>
      </c>
      <c r="AQ9" s="137"/>
      <c r="AR9" s="135">
        <v>0</v>
      </c>
      <c r="AS9" s="136">
        <v>0</v>
      </c>
      <c r="AT9" s="135">
        <v>0</v>
      </c>
      <c r="AU9" s="140">
        <v>0</v>
      </c>
      <c r="AV9" s="135">
        <v>-0.23544210536827637</v>
      </c>
      <c r="AW9" s="136" t="s">
        <v>29</v>
      </c>
      <c r="AX9" s="135">
        <v>-0.23544210536827637</v>
      </c>
      <c r="AY9" s="136" t="s">
        <v>29</v>
      </c>
      <c r="AZ9" s="151"/>
    </row>
    <row r="10" spans="1:53" s="102" customFormat="1">
      <c r="A10" s="130" t="s">
        <v>107</v>
      </c>
      <c r="B10" s="130">
        <v>454</v>
      </c>
      <c r="C10" s="131">
        <v>43145</v>
      </c>
      <c r="D10" s="132">
        <v>740</v>
      </c>
      <c r="E10" s="43" t="s">
        <v>108</v>
      </c>
      <c r="F10" s="134" t="s">
        <v>109</v>
      </c>
      <c r="G10" s="144" t="s">
        <v>52</v>
      </c>
      <c r="H10" s="135">
        <v>0</v>
      </c>
      <c r="I10" s="136">
        <v>0</v>
      </c>
      <c r="J10" s="135">
        <v>0</v>
      </c>
      <c r="K10" s="136">
        <v>0</v>
      </c>
      <c r="L10" s="135">
        <v>0</v>
      </c>
      <c r="M10" s="136">
        <v>-1.9</v>
      </c>
      <c r="N10" s="135">
        <v>0</v>
      </c>
      <c r="O10" s="136">
        <v>-1.9</v>
      </c>
      <c r="P10" s="140"/>
      <c r="Q10" s="135">
        <v>0</v>
      </c>
      <c r="R10" s="140">
        <v>0</v>
      </c>
      <c r="S10" s="135">
        <v>0</v>
      </c>
      <c r="T10" s="136">
        <v>0</v>
      </c>
      <c r="U10" s="135">
        <v>-2</v>
      </c>
      <c r="V10" s="136">
        <v>-2</v>
      </c>
      <c r="W10" s="135">
        <v>-2</v>
      </c>
      <c r="X10" s="136">
        <v>-2</v>
      </c>
      <c r="Y10" s="120"/>
      <c r="Z10" s="135">
        <v>0</v>
      </c>
      <c r="AA10" s="136">
        <v>0</v>
      </c>
      <c r="AB10" s="135">
        <v>0</v>
      </c>
      <c r="AC10" s="136">
        <v>0</v>
      </c>
      <c r="AD10" s="135">
        <v>-2.1</v>
      </c>
      <c r="AE10" s="136">
        <v>-2.1</v>
      </c>
      <c r="AF10" s="135">
        <v>-2.1</v>
      </c>
      <c r="AG10" s="136">
        <v>-2.1</v>
      </c>
      <c r="AH10" s="120"/>
      <c r="AI10" s="135">
        <v>0</v>
      </c>
      <c r="AJ10" s="136">
        <v>0</v>
      </c>
      <c r="AK10" s="135">
        <v>0</v>
      </c>
      <c r="AL10" s="136">
        <v>0</v>
      </c>
      <c r="AM10" s="135">
        <v>-2.1</v>
      </c>
      <c r="AN10" s="136">
        <v>-2.1</v>
      </c>
      <c r="AO10" s="135">
        <v>-2.1</v>
      </c>
      <c r="AP10" s="136">
        <v>-2.1</v>
      </c>
      <c r="AQ10" s="137"/>
      <c r="AR10" s="135">
        <v>0</v>
      </c>
      <c r="AS10" s="136">
        <v>0</v>
      </c>
      <c r="AT10" s="135">
        <v>0</v>
      </c>
      <c r="AU10" s="140">
        <v>0</v>
      </c>
      <c r="AV10" s="135">
        <v>-2.2000000000000002</v>
      </c>
      <c r="AW10" s="136">
        <v>-2.2000000000000002</v>
      </c>
      <c r="AX10" s="135">
        <v>-2.2000000000000002</v>
      </c>
      <c r="AY10" s="136">
        <v>-2.2000000000000002</v>
      </c>
      <c r="AZ10" s="151"/>
    </row>
    <row r="11" spans="1:53" s="242" customFormat="1">
      <c r="A11" s="130" t="s">
        <v>192</v>
      </c>
      <c r="B11" s="237" t="e">
        <v>#N/A</v>
      </c>
      <c r="C11" s="131">
        <v>43243</v>
      </c>
      <c r="D11" s="238">
        <v>5001</v>
      </c>
      <c r="E11" s="239" t="s">
        <v>196</v>
      </c>
      <c r="F11" s="240" t="s">
        <v>206</v>
      </c>
      <c r="G11" s="144" t="s">
        <v>52</v>
      </c>
      <c r="H11" s="118" t="s">
        <v>207</v>
      </c>
      <c r="I11" s="136"/>
      <c r="J11" s="135"/>
      <c r="K11" s="136"/>
      <c r="L11" s="135"/>
      <c r="M11" s="136"/>
      <c r="N11" s="135"/>
      <c r="O11" s="136"/>
      <c r="P11" s="140"/>
      <c r="Q11" s="135"/>
      <c r="R11" s="140"/>
      <c r="S11" s="135"/>
      <c r="T11" s="136"/>
      <c r="U11" s="135"/>
      <c r="V11" s="136"/>
      <c r="W11" s="135"/>
      <c r="X11" s="136"/>
      <c r="Y11" s="120"/>
      <c r="Z11" s="135"/>
      <c r="AA11" s="136"/>
      <c r="AB11" s="135"/>
      <c r="AC11" s="136"/>
      <c r="AD11" s="135"/>
      <c r="AE11" s="136"/>
      <c r="AF11" s="135"/>
      <c r="AG11" s="136"/>
      <c r="AH11" s="120"/>
      <c r="AI11" s="135"/>
      <c r="AJ11" s="136"/>
      <c r="AK11" s="135"/>
      <c r="AL11" s="136"/>
      <c r="AM11" s="135"/>
      <c r="AN11" s="136"/>
      <c r="AO11" s="135"/>
      <c r="AP11" s="136"/>
      <c r="AQ11" s="241"/>
      <c r="AR11" s="135"/>
      <c r="AS11" s="136"/>
      <c r="AT11" s="135"/>
      <c r="AU11" s="140"/>
      <c r="AV11" s="135"/>
      <c r="AW11" s="136"/>
      <c r="AX11" s="135"/>
      <c r="AY11" s="136"/>
      <c r="AZ11" s="117"/>
    </row>
    <row r="12" spans="1:53" s="102" customFormat="1">
      <c r="A12" s="130" t="s">
        <v>45</v>
      </c>
      <c r="B12" s="130">
        <v>532</v>
      </c>
      <c r="C12" s="131">
        <v>43152</v>
      </c>
      <c r="D12" s="132">
        <v>7087</v>
      </c>
      <c r="E12" s="43" t="s">
        <v>55</v>
      </c>
      <c r="F12" s="134" t="s">
        <v>59</v>
      </c>
      <c r="G12" s="141" t="s">
        <v>52</v>
      </c>
      <c r="H12" s="135">
        <v>0</v>
      </c>
      <c r="I12" s="136">
        <v>0</v>
      </c>
      <c r="J12" s="135">
        <v>0</v>
      </c>
      <c r="K12" s="136">
        <v>0</v>
      </c>
      <c r="L12" s="135">
        <v>0</v>
      </c>
      <c r="M12" s="136">
        <v>0</v>
      </c>
      <c r="N12" s="135">
        <v>0</v>
      </c>
      <c r="O12" s="136">
        <v>0</v>
      </c>
      <c r="P12" s="140"/>
      <c r="Q12" s="135">
        <v>0</v>
      </c>
      <c r="R12" s="140">
        <v>0</v>
      </c>
      <c r="S12" s="135">
        <v>0</v>
      </c>
      <c r="T12" s="136">
        <v>0</v>
      </c>
      <c r="U12" s="135">
        <v>0</v>
      </c>
      <c r="V12" s="136">
        <v>0</v>
      </c>
      <c r="W12" s="135">
        <v>0</v>
      </c>
      <c r="X12" s="136">
        <v>0</v>
      </c>
      <c r="Y12" s="120"/>
      <c r="Z12" s="135">
        <v>0</v>
      </c>
      <c r="AA12" s="136">
        <v>0</v>
      </c>
      <c r="AB12" s="135">
        <v>0</v>
      </c>
      <c r="AC12" s="136">
        <v>0</v>
      </c>
      <c r="AD12" s="135">
        <v>0</v>
      </c>
      <c r="AE12" s="136">
        <v>0</v>
      </c>
      <c r="AF12" s="135">
        <v>0</v>
      </c>
      <c r="AG12" s="136">
        <v>0</v>
      </c>
      <c r="AH12" s="120"/>
      <c r="AI12" s="135">
        <v>0</v>
      </c>
      <c r="AJ12" s="136">
        <v>0</v>
      </c>
      <c r="AK12" s="135">
        <v>0</v>
      </c>
      <c r="AL12" s="136">
        <v>0</v>
      </c>
      <c r="AM12" s="135">
        <v>0</v>
      </c>
      <c r="AN12" s="136">
        <v>0</v>
      </c>
      <c r="AO12" s="135">
        <v>0</v>
      </c>
      <c r="AP12" s="136">
        <v>0</v>
      </c>
      <c r="AQ12" s="137"/>
      <c r="AR12" s="135">
        <v>0</v>
      </c>
      <c r="AS12" s="136">
        <v>0</v>
      </c>
      <c r="AT12" s="135">
        <v>0</v>
      </c>
      <c r="AU12" s="140">
        <v>0</v>
      </c>
      <c r="AV12" s="135">
        <v>0</v>
      </c>
      <c r="AW12" s="136">
        <v>0</v>
      </c>
      <c r="AX12" s="135">
        <v>0</v>
      </c>
      <c r="AY12" s="136">
        <v>0</v>
      </c>
      <c r="AZ12" s="33"/>
      <c r="BA12" s="121"/>
    </row>
    <row r="13" spans="1:53" s="102" customFormat="1">
      <c r="A13" s="130" t="s">
        <v>45</v>
      </c>
      <c r="B13" s="130">
        <v>637</v>
      </c>
      <c r="C13" s="131">
        <v>43223</v>
      </c>
      <c r="D13" s="132">
        <v>7087</v>
      </c>
      <c r="E13" s="43" t="s">
        <v>55</v>
      </c>
      <c r="F13" s="134" t="s">
        <v>159</v>
      </c>
      <c r="G13" s="141" t="s">
        <v>52</v>
      </c>
      <c r="H13" s="135">
        <v>0</v>
      </c>
      <c r="I13" s="136">
        <v>0</v>
      </c>
      <c r="J13" s="135">
        <v>0</v>
      </c>
      <c r="K13" s="136">
        <v>0</v>
      </c>
      <c r="L13" s="135">
        <v>-10.5</v>
      </c>
      <c r="M13" s="136">
        <v>0</v>
      </c>
      <c r="N13" s="135">
        <v>-10.5</v>
      </c>
      <c r="O13" s="136">
        <v>0</v>
      </c>
      <c r="P13" s="140"/>
      <c r="Q13" s="135">
        <v>0</v>
      </c>
      <c r="R13" s="140">
        <v>0</v>
      </c>
      <c r="S13" s="135">
        <v>0</v>
      </c>
      <c r="T13" s="136">
        <v>0</v>
      </c>
      <c r="U13" s="135">
        <v>0</v>
      </c>
      <c r="V13" s="136">
        <v>0</v>
      </c>
      <c r="W13" s="135">
        <v>0</v>
      </c>
      <c r="X13" s="136">
        <v>0</v>
      </c>
      <c r="Y13" s="120"/>
      <c r="Z13" s="135">
        <v>0</v>
      </c>
      <c r="AA13" s="136">
        <v>0</v>
      </c>
      <c r="AB13" s="135">
        <v>0</v>
      </c>
      <c r="AC13" s="136">
        <v>0</v>
      </c>
      <c r="AD13" s="135">
        <v>0</v>
      </c>
      <c r="AE13" s="136">
        <v>0</v>
      </c>
      <c r="AF13" s="135">
        <v>0</v>
      </c>
      <c r="AG13" s="136">
        <v>0</v>
      </c>
      <c r="AH13" s="120"/>
      <c r="AI13" s="135">
        <v>0</v>
      </c>
      <c r="AJ13" s="136">
        <v>0</v>
      </c>
      <c r="AK13" s="135">
        <v>0</v>
      </c>
      <c r="AL13" s="136">
        <v>0</v>
      </c>
      <c r="AM13" s="135">
        <v>0</v>
      </c>
      <c r="AN13" s="136">
        <v>0</v>
      </c>
      <c r="AO13" s="135">
        <v>0</v>
      </c>
      <c r="AP13" s="136">
        <v>0</v>
      </c>
      <c r="AQ13" s="137"/>
      <c r="AR13" s="135">
        <v>0</v>
      </c>
      <c r="AS13" s="136">
        <v>0</v>
      </c>
      <c r="AT13" s="135">
        <v>0</v>
      </c>
      <c r="AU13" s="140">
        <v>0</v>
      </c>
      <c r="AV13" s="135">
        <v>0</v>
      </c>
      <c r="AW13" s="136">
        <v>0</v>
      </c>
      <c r="AX13" s="135">
        <v>0</v>
      </c>
      <c r="AY13" s="136">
        <v>0</v>
      </c>
      <c r="AZ13" s="33"/>
      <c r="BA13" s="121"/>
    </row>
    <row r="14" spans="1:53" s="102" customFormat="1">
      <c r="A14" s="130" t="s">
        <v>45</v>
      </c>
      <c r="B14" s="130">
        <v>641</v>
      </c>
      <c r="C14" s="131">
        <v>43223</v>
      </c>
      <c r="D14" s="132">
        <v>7087</v>
      </c>
      <c r="E14" s="43" t="s">
        <v>55</v>
      </c>
      <c r="F14" s="134" t="s">
        <v>160</v>
      </c>
      <c r="G14" s="141" t="s">
        <v>52</v>
      </c>
      <c r="H14" s="135">
        <v>0</v>
      </c>
      <c r="I14" s="136">
        <v>0</v>
      </c>
      <c r="J14" s="135">
        <v>0</v>
      </c>
      <c r="K14" s="136">
        <v>0</v>
      </c>
      <c r="L14" s="135">
        <v>0</v>
      </c>
      <c r="M14" s="136">
        <v>0</v>
      </c>
      <c r="N14" s="135">
        <v>0</v>
      </c>
      <c r="O14" s="136">
        <v>0</v>
      </c>
      <c r="P14" s="140"/>
      <c r="Q14" s="135">
        <v>0</v>
      </c>
      <c r="R14" s="140">
        <v>0</v>
      </c>
      <c r="S14" s="135">
        <v>0</v>
      </c>
      <c r="T14" s="136">
        <v>0</v>
      </c>
      <c r="U14" s="135">
        <v>-13</v>
      </c>
      <c r="V14" s="136">
        <v>0</v>
      </c>
      <c r="W14" s="135">
        <v>-13</v>
      </c>
      <c r="X14" s="136">
        <v>0</v>
      </c>
      <c r="Y14" s="120"/>
      <c r="Z14" s="135">
        <v>0</v>
      </c>
      <c r="AA14" s="136">
        <v>0</v>
      </c>
      <c r="AB14" s="135">
        <v>0</v>
      </c>
      <c r="AC14" s="136">
        <v>0</v>
      </c>
      <c r="AD14" s="135">
        <v>0</v>
      </c>
      <c r="AE14" s="136">
        <v>0</v>
      </c>
      <c r="AF14" s="135">
        <v>0</v>
      </c>
      <c r="AG14" s="136">
        <v>0</v>
      </c>
      <c r="AH14" s="120"/>
      <c r="AI14" s="135">
        <v>0</v>
      </c>
      <c r="AJ14" s="136">
        <v>0</v>
      </c>
      <c r="AK14" s="135">
        <v>0</v>
      </c>
      <c r="AL14" s="136">
        <v>0</v>
      </c>
      <c r="AM14" s="135">
        <v>0</v>
      </c>
      <c r="AN14" s="136">
        <v>0</v>
      </c>
      <c r="AO14" s="135">
        <v>0</v>
      </c>
      <c r="AP14" s="136">
        <v>0</v>
      </c>
      <c r="AQ14" s="137"/>
      <c r="AR14" s="135">
        <v>0</v>
      </c>
      <c r="AS14" s="136">
        <v>0</v>
      </c>
      <c r="AT14" s="135">
        <v>0</v>
      </c>
      <c r="AU14" s="140">
        <v>0</v>
      </c>
      <c r="AV14" s="135">
        <v>0</v>
      </c>
      <c r="AW14" s="136">
        <v>0</v>
      </c>
      <c r="AX14" s="135">
        <v>0</v>
      </c>
      <c r="AY14" s="136">
        <v>0</v>
      </c>
      <c r="AZ14" s="117"/>
      <c r="BA14" s="122"/>
    </row>
    <row r="15" spans="1:53" s="102" customFormat="1">
      <c r="A15" s="130" t="s">
        <v>45</v>
      </c>
      <c r="B15" s="130">
        <v>451</v>
      </c>
      <c r="C15" s="131">
        <v>43145</v>
      </c>
      <c r="D15" s="132">
        <v>7087</v>
      </c>
      <c r="E15" s="43" t="s">
        <v>55</v>
      </c>
      <c r="F15" s="134" t="s">
        <v>60</v>
      </c>
      <c r="G15" s="141" t="s">
        <v>52</v>
      </c>
      <c r="H15" s="135">
        <v>0</v>
      </c>
      <c r="I15" s="136">
        <v>0</v>
      </c>
      <c r="J15" s="135">
        <v>0</v>
      </c>
      <c r="K15" s="136">
        <v>0</v>
      </c>
      <c r="L15" s="135">
        <v>0</v>
      </c>
      <c r="M15" s="136" t="s">
        <v>23</v>
      </c>
      <c r="N15" s="135">
        <v>0</v>
      </c>
      <c r="O15" s="136" t="s">
        <v>23</v>
      </c>
      <c r="P15" s="140"/>
      <c r="Q15" s="135">
        <v>0</v>
      </c>
      <c r="R15" s="140">
        <v>0</v>
      </c>
      <c r="S15" s="135">
        <v>0</v>
      </c>
      <c r="T15" s="136">
        <v>0</v>
      </c>
      <c r="U15" s="135" t="s">
        <v>23</v>
      </c>
      <c r="V15" s="136" t="s">
        <v>23</v>
      </c>
      <c r="W15" s="135" t="s">
        <v>23</v>
      </c>
      <c r="X15" s="136" t="s">
        <v>23</v>
      </c>
      <c r="Y15" s="120"/>
      <c r="Z15" s="135">
        <v>0</v>
      </c>
      <c r="AA15" s="136">
        <v>0</v>
      </c>
      <c r="AB15" s="135">
        <v>0</v>
      </c>
      <c r="AC15" s="136">
        <v>0</v>
      </c>
      <c r="AD15" s="135" t="s">
        <v>23</v>
      </c>
      <c r="AE15" s="136" t="s">
        <v>23</v>
      </c>
      <c r="AF15" s="135" t="s">
        <v>23</v>
      </c>
      <c r="AG15" s="136" t="s">
        <v>23</v>
      </c>
      <c r="AH15" s="120"/>
      <c r="AI15" s="135">
        <v>0</v>
      </c>
      <c r="AJ15" s="136">
        <v>0</v>
      </c>
      <c r="AK15" s="135">
        <v>0</v>
      </c>
      <c r="AL15" s="136">
        <v>0</v>
      </c>
      <c r="AM15" s="135" t="s">
        <v>23</v>
      </c>
      <c r="AN15" s="136" t="s">
        <v>23</v>
      </c>
      <c r="AO15" s="135" t="s">
        <v>23</v>
      </c>
      <c r="AP15" s="136" t="s">
        <v>23</v>
      </c>
      <c r="AQ15" s="137"/>
      <c r="AR15" s="135">
        <v>0</v>
      </c>
      <c r="AS15" s="136">
        <v>0</v>
      </c>
      <c r="AT15" s="135">
        <v>0</v>
      </c>
      <c r="AU15" s="140">
        <v>0</v>
      </c>
      <c r="AV15" s="135" t="s">
        <v>23</v>
      </c>
      <c r="AW15" s="136" t="s">
        <v>23</v>
      </c>
      <c r="AX15" s="135" t="s">
        <v>23</v>
      </c>
      <c r="AY15" s="136" t="s">
        <v>23</v>
      </c>
      <c r="AZ15" s="117"/>
      <c r="BA15" s="122"/>
    </row>
    <row r="16" spans="1:53" s="102" customFormat="1">
      <c r="A16" s="130" t="s">
        <v>45</v>
      </c>
      <c r="B16" s="130">
        <v>460</v>
      </c>
      <c r="C16" s="131">
        <v>43145</v>
      </c>
      <c r="D16" s="132">
        <v>7087</v>
      </c>
      <c r="E16" s="43" t="s">
        <v>55</v>
      </c>
      <c r="F16" s="134" t="s">
        <v>197</v>
      </c>
      <c r="G16" s="141" t="s">
        <v>52</v>
      </c>
      <c r="H16" s="135">
        <v>0</v>
      </c>
      <c r="I16" s="136">
        <v>0</v>
      </c>
      <c r="J16" s="135">
        <v>0</v>
      </c>
      <c r="K16" s="136">
        <v>0</v>
      </c>
      <c r="L16" s="135">
        <v>0</v>
      </c>
      <c r="M16" s="136">
        <v>-1.2</v>
      </c>
      <c r="N16" s="135">
        <v>0</v>
      </c>
      <c r="O16" s="136">
        <v>-1.2</v>
      </c>
      <c r="P16" s="140"/>
      <c r="Q16" s="135">
        <v>0</v>
      </c>
      <c r="R16" s="140">
        <v>0</v>
      </c>
      <c r="S16" s="135">
        <v>0</v>
      </c>
      <c r="T16" s="136">
        <v>0</v>
      </c>
      <c r="U16" s="135">
        <v>-1.2</v>
      </c>
      <c r="V16" s="136">
        <v>-1.2</v>
      </c>
      <c r="W16" s="135">
        <v>-1.2</v>
      </c>
      <c r="X16" s="136">
        <v>-1.2</v>
      </c>
      <c r="Y16" s="120"/>
      <c r="Z16" s="135">
        <v>0</v>
      </c>
      <c r="AA16" s="136">
        <v>0</v>
      </c>
      <c r="AB16" s="135">
        <v>0</v>
      </c>
      <c r="AC16" s="136">
        <v>0</v>
      </c>
      <c r="AD16" s="135">
        <v>-1.3</v>
      </c>
      <c r="AE16" s="136">
        <v>-1.3</v>
      </c>
      <c r="AF16" s="135">
        <v>-1.3</v>
      </c>
      <c r="AG16" s="136">
        <v>-1.3</v>
      </c>
      <c r="AH16" s="120"/>
      <c r="AI16" s="135">
        <v>0</v>
      </c>
      <c r="AJ16" s="136">
        <v>0</v>
      </c>
      <c r="AK16" s="135">
        <v>0</v>
      </c>
      <c r="AL16" s="136">
        <v>0</v>
      </c>
      <c r="AM16" s="135">
        <v>-1.3</v>
      </c>
      <c r="AN16" s="136">
        <v>-1.3</v>
      </c>
      <c r="AO16" s="135">
        <v>-1.3</v>
      </c>
      <c r="AP16" s="136">
        <v>-1.3</v>
      </c>
      <c r="AQ16" s="137"/>
      <c r="AR16" s="135">
        <v>0</v>
      </c>
      <c r="AS16" s="136">
        <v>0</v>
      </c>
      <c r="AT16" s="135">
        <v>0</v>
      </c>
      <c r="AU16" s="140">
        <v>0</v>
      </c>
      <c r="AV16" s="135">
        <v>-1.3</v>
      </c>
      <c r="AW16" s="136">
        <v>-1.3</v>
      </c>
      <c r="AX16" s="135">
        <v>-1.3</v>
      </c>
      <c r="AY16" s="136">
        <v>-1.3</v>
      </c>
      <c r="AZ16" s="151"/>
    </row>
    <row r="17" spans="1:52" s="102" customFormat="1">
      <c r="A17" s="130" t="s">
        <v>45</v>
      </c>
      <c r="B17" s="130">
        <v>359</v>
      </c>
      <c r="C17" s="131">
        <v>43133</v>
      </c>
      <c r="D17" s="132">
        <v>7087</v>
      </c>
      <c r="E17" s="43" t="s">
        <v>55</v>
      </c>
      <c r="F17" s="134" t="s">
        <v>61</v>
      </c>
      <c r="G17" s="141" t="s">
        <v>49</v>
      </c>
      <c r="H17" s="135">
        <v>0</v>
      </c>
      <c r="I17" s="136">
        <v>0</v>
      </c>
      <c r="J17" s="135">
        <v>0</v>
      </c>
      <c r="K17" s="136">
        <v>0</v>
      </c>
      <c r="L17" s="135">
        <v>0</v>
      </c>
      <c r="M17" s="136">
        <v>-0.1</v>
      </c>
      <c r="N17" s="135">
        <v>0</v>
      </c>
      <c r="O17" s="136">
        <v>-0.1</v>
      </c>
      <c r="P17" s="140"/>
      <c r="Q17" s="135">
        <v>0</v>
      </c>
      <c r="R17" s="140">
        <v>0</v>
      </c>
      <c r="S17" s="135">
        <v>0</v>
      </c>
      <c r="T17" s="136">
        <v>0</v>
      </c>
      <c r="U17" s="135" t="s">
        <v>23</v>
      </c>
      <c r="V17" s="136">
        <v>-0.1</v>
      </c>
      <c r="W17" s="135" t="s">
        <v>23</v>
      </c>
      <c r="X17" s="136">
        <v>-0.1</v>
      </c>
      <c r="Y17" s="120"/>
      <c r="Z17" s="135">
        <v>0</v>
      </c>
      <c r="AA17" s="136">
        <v>0</v>
      </c>
      <c r="AB17" s="135">
        <v>0</v>
      </c>
      <c r="AC17" s="136">
        <v>0</v>
      </c>
      <c r="AD17" s="135" t="s">
        <v>23</v>
      </c>
      <c r="AE17" s="136">
        <v>-0.1</v>
      </c>
      <c r="AF17" s="135" t="s">
        <v>23</v>
      </c>
      <c r="AG17" s="136">
        <v>-0.1</v>
      </c>
      <c r="AH17" s="120"/>
      <c r="AI17" s="135">
        <v>0</v>
      </c>
      <c r="AJ17" s="136">
        <v>0</v>
      </c>
      <c r="AK17" s="135">
        <v>0</v>
      </c>
      <c r="AL17" s="136">
        <v>0</v>
      </c>
      <c r="AM17" s="135" t="s">
        <v>23</v>
      </c>
      <c r="AN17" s="136">
        <v>-0.1</v>
      </c>
      <c r="AO17" s="135" t="s">
        <v>23</v>
      </c>
      <c r="AP17" s="136">
        <v>-0.1</v>
      </c>
      <c r="AQ17" s="137"/>
      <c r="AR17" s="135">
        <v>0</v>
      </c>
      <c r="AS17" s="136">
        <v>0</v>
      </c>
      <c r="AT17" s="135">
        <v>0</v>
      </c>
      <c r="AU17" s="140">
        <v>0</v>
      </c>
      <c r="AV17" s="135" t="s">
        <v>23</v>
      </c>
      <c r="AW17" s="136">
        <v>-0.1</v>
      </c>
      <c r="AX17" s="135" t="s">
        <v>23</v>
      </c>
      <c r="AY17" s="136">
        <v>-0.1</v>
      </c>
      <c r="AZ17" s="151"/>
    </row>
    <row r="18" spans="1:52" s="102" customFormat="1">
      <c r="A18" s="130" t="s">
        <v>45</v>
      </c>
      <c r="B18" s="130">
        <v>363</v>
      </c>
      <c r="C18" s="131">
        <v>43133</v>
      </c>
      <c r="D18" s="132">
        <v>7087</v>
      </c>
      <c r="E18" s="133" t="s">
        <v>55</v>
      </c>
      <c r="F18" s="134" t="s">
        <v>62</v>
      </c>
      <c r="G18" s="141" t="s">
        <v>49</v>
      </c>
      <c r="H18" s="135">
        <v>0</v>
      </c>
      <c r="I18" s="136">
        <v>0</v>
      </c>
      <c r="J18" s="135">
        <v>0</v>
      </c>
      <c r="K18" s="136">
        <v>0</v>
      </c>
      <c r="L18" s="135" t="s">
        <v>29</v>
      </c>
      <c r="M18" s="136" t="s">
        <v>29</v>
      </c>
      <c r="N18" s="135" t="s">
        <v>29</v>
      </c>
      <c r="O18" s="136" t="s">
        <v>29</v>
      </c>
      <c r="P18" s="140"/>
      <c r="Q18" s="135">
        <v>0</v>
      </c>
      <c r="R18" s="140">
        <v>0</v>
      </c>
      <c r="S18" s="135">
        <v>0</v>
      </c>
      <c r="T18" s="136">
        <v>0</v>
      </c>
      <c r="U18" s="135" t="s">
        <v>29</v>
      </c>
      <c r="V18" s="136" t="s">
        <v>29</v>
      </c>
      <c r="W18" s="135" t="s">
        <v>29</v>
      </c>
      <c r="X18" s="136" t="s">
        <v>29</v>
      </c>
      <c r="Y18" s="120"/>
      <c r="Z18" s="135">
        <v>0</v>
      </c>
      <c r="AA18" s="136">
        <v>0</v>
      </c>
      <c r="AB18" s="135">
        <v>0</v>
      </c>
      <c r="AC18" s="136">
        <v>0</v>
      </c>
      <c r="AD18" s="135" t="s">
        <v>29</v>
      </c>
      <c r="AE18" s="136" t="s">
        <v>29</v>
      </c>
      <c r="AF18" s="135" t="s">
        <v>29</v>
      </c>
      <c r="AG18" s="136" t="s">
        <v>29</v>
      </c>
      <c r="AH18" s="120"/>
      <c r="AI18" s="135">
        <v>0</v>
      </c>
      <c r="AJ18" s="136">
        <v>0</v>
      </c>
      <c r="AK18" s="135">
        <v>0</v>
      </c>
      <c r="AL18" s="136">
        <v>0</v>
      </c>
      <c r="AM18" s="135" t="s">
        <v>29</v>
      </c>
      <c r="AN18" s="136" t="s">
        <v>29</v>
      </c>
      <c r="AO18" s="135" t="s">
        <v>29</v>
      </c>
      <c r="AP18" s="136" t="s">
        <v>29</v>
      </c>
      <c r="AQ18" s="137"/>
      <c r="AR18" s="135">
        <v>0</v>
      </c>
      <c r="AS18" s="136">
        <v>0</v>
      </c>
      <c r="AT18" s="135">
        <v>0</v>
      </c>
      <c r="AU18" s="140">
        <v>0</v>
      </c>
      <c r="AV18" s="135" t="s">
        <v>29</v>
      </c>
      <c r="AW18" s="136" t="s">
        <v>29</v>
      </c>
      <c r="AX18" s="135" t="s">
        <v>29</v>
      </c>
      <c r="AY18" s="136" t="s">
        <v>29</v>
      </c>
      <c r="AZ18" s="151"/>
    </row>
    <row r="19" spans="1:52" s="102" customFormat="1">
      <c r="A19" s="130"/>
      <c r="B19" s="130"/>
      <c r="C19" s="131"/>
      <c r="D19" s="132"/>
      <c r="E19" s="133"/>
      <c r="F19" s="134"/>
      <c r="G19" s="206" t="s">
        <v>20</v>
      </c>
      <c r="H19" s="207">
        <f>+SUM(H9:H18)</f>
        <v>0</v>
      </c>
      <c r="I19" s="208">
        <f t="shared" ref="I19:O19" si="0">+SUM(I9:I18)</f>
        <v>0</v>
      </c>
      <c r="J19" s="207">
        <f t="shared" si="0"/>
        <v>0</v>
      </c>
      <c r="K19" s="208">
        <f t="shared" si="0"/>
        <v>0</v>
      </c>
      <c r="L19" s="207">
        <f t="shared" si="0"/>
        <v>-10.5</v>
      </c>
      <c r="M19" s="208">
        <f t="shared" si="0"/>
        <v>-3.1999999999999997</v>
      </c>
      <c r="N19" s="207">
        <f t="shared" si="0"/>
        <v>-10.5</v>
      </c>
      <c r="O19" s="208">
        <f t="shared" si="0"/>
        <v>-3.1999999999999997</v>
      </c>
      <c r="P19" s="209"/>
      <c r="Q19" s="207">
        <f>+SUM(Q9:Q18)</f>
        <v>0</v>
      </c>
      <c r="R19" s="208">
        <f t="shared" ref="R19" si="1">+SUM(R9:R18)</f>
        <v>0</v>
      </c>
      <c r="S19" s="207">
        <f t="shared" ref="S19" si="2">+SUM(S9:S18)</f>
        <v>0</v>
      </c>
      <c r="T19" s="208">
        <f t="shared" ref="T19" si="3">+SUM(T9:T18)</f>
        <v>0</v>
      </c>
      <c r="U19" s="207">
        <f t="shared" ref="U19" si="4">+SUM(U9:U18)</f>
        <v>-16.2</v>
      </c>
      <c r="V19" s="208">
        <f t="shared" ref="V19" si="5">+SUM(V9:V18)</f>
        <v>-3.3000000000000003</v>
      </c>
      <c r="W19" s="207">
        <f t="shared" ref="W19" si="6">+SUM(W9:W18)</f>
        <v>-16.2</v>
      </c>
      <c r="X19" s="208">
        <f t="shared" ref="X19" si="7">+SUM(X9:X18)</f>
        <v>-3.3000000000000003</v>
      </c>
      <c r="Y19" s="210"/>
      <c r="Z19" s="207">
        <f>+SUM(Z9:Z18)</f>
        <v>0</v>
      </c>
      <c r="AA19" s="208">
        <f t="shared" ref="AA19" si="8">+SUM(AA9:AA18)</f>
        <v>0</v>
      </c>
      <c r="AB19" s="207">
        <f t="shared" ref="AB19" si="9">+SUM(AB9:AB18)</f>
        <v>0</v>
      </c>
      <c r="AC19" s="208">
        <f t="shared" ref="AC19" si="10">+SUM(AC9:AC18)</f>
        <v>0</v>
      </c>
      <c r="AD19" s="207">
        <f t="shared" ref="AD19" si="11">+SUM(AD9:AD18)</f>
        <v>-4.3417684214731054</v>
      </c>
      <c r="AE19" s="208">
        <f t="shared" ref="AE19" si="12">+SUM(AE9:AE18)</f>
        <v>-3.5000000000000004</v>
      </c>
      <c r="AF19" s="207">
        <f t="shared" ref="AF19" si="13">+SUM(AF9:AF18)</f>
        <v>-4.3417684214731054</v>
      </c>
      <c r="AG19" s="208">
        <f t="shared" ref="AG19" si="14">+SUM(AG9:AG18)</f>
        <v>-3.5000000000000004</v>
      </c>
      <c r="AH19" s="210"/>
      <c r="AI19" s="207">
        <f>+SUM(AI9:AI18)</f>
        <v>0</v>
      </c>
      <c r="AJ19" s="208">
        <f t="shared" ref="AJ19" si="15">+SUM(AJ9:AJ18)</f>
        <v>0</v>
      </c>
      <c r="AK19" s="207">
        <f t="shared" ref="AK19" si="16">+SUM(AK9:AK18)</f>
        <v>0</v>
      </c>
      <c r="AL19" s="208">
        <f t="shared" ref="AL19" si="17">+SUM(AL9:AL18)</f>
        <v>0</v>
      </c>
      <c r="AM19" s="207">
        <f t="shared" ref="AM19" si="18">+SUM(AM9:AM18)</f>
        <v>-3.8708842107365529</v>
      </c>
      <c r="AN19" s="208">
        <f t="shared" ref="AN19" si="19">+SUM(AN9:AN18)</f>
        <v>-3.5000000000000004</v>
      </c>
      <c r="AO19" s="207">
        <f t="shared" ref="AO19" si="20">+SUM(AO9:AO18)</f>
        <v>-3.8708842107365529</v>
      </c>
      <c r="AP19" s="208">
        <f t="shared" ref="AP19" si="21">+SUM(AP9:AP18)</f>
        <v>-3.5000000000000004</v>
      </c>
      <c r="AQ19" s="211"/>
      <c r="AR19" s="207">
        <f>+SUM(AR9:AR18)</f>
        <v>0</v>
      </c>
      <c r="AS19" s="208">
        <f t="shared" ref="AS19" si="22">+SUM(AS9:AS18)</f>
        <v>0</v>
      </c>
      <c r="AT19" s="207">
        <f t="shared" ref="AT19" si="23">+SUM(AT9:AT18)</f>
        <v>0</v>
      </c>
      <c r="AU19" s="208">
        <f t="shared" ref="AU19" si="24">+SUM(AU9:AU18)</f>
        <v>0</v>
      </c>
      <c r="AV19" s="207">
        <f t="shared" ref="AV19" si="25">+SUM(AV9:AV18)</f>
        <v>-3.7354421053682767</v>
      </c>
      <c r="AW19" s="208">
        <f t="shared" ref="AW19" si="26">+SUM(AW9:AW18)</f>
        <v>-3.6</v>
      </c>
      <c r="AX19" s="207">
        <f t="shared" ref="AX19" si="27">+SUM(AX9:AX18)</f>
        <v>-3.7354421053682767</v>
      </c>
      <c r="AY19" s="208">
        <f t="shared" ref="AY19" si="28">+SUM(AY9:AY18)</f>
        <v>-3.6</v>
      </c>
      <c r="AZ19" s="151"/>
    </row>
    <row r="20" spans="1:52" s="102" customFormat="1">
      <c r="A20" s="130"/>
      <c r="B20" s="130"/>
      <c r="C20" s="131"/>
      <c r="D20" s="132"/>
      <c r="E20" s="133"/>
      <c r="F20" s="134"/>
      <c r="G20" s="141"/>
      <c r="H20" s="135"/>
      <c r="I20" s="136"/>
      <c r="J20" s="135"/>
      <c r="K20" s="136"/>
      <c r="L20" s="135"/>
      <c r="M20" s="136"/>
      <c r="N20" s="135"/>
      <c r="O20" s="136"/>
      <c r="P20" s="140"/>
      <c r="Q20" s="135"/>
      <c r="R20" s="140"/>
      <c r="S20" s="135"/>
      <c r="T20" s="136"/>
      <c r="U20" s="135"/>
      <c r="V20" s="136"/>
      <c r="W20" s="135"/>
      <c r="X20" s="136"/>
      <c r="Y20" s="120"/>
      <c r="Z20" s="135"/>
      <c r="AA20" s="136"/>
      <c r="AB20" s="135"/>
      <c r="AC20" s="136"/>
      <c r="AD20" s="135"/>
      <c r="AE20" s="136"/>
      <c r="AF20" s="135"/>
      <c r="AG20" s="136"/>
      <c r="AH20" s="120"/>
      <c r="AI20" s="135"/>
      <c r="AJ20" s="136"/>
      <c r="AK20" s="135"/>
      <c r="AL20" s="136"/>
      <c r="AM20" s="135"/>
      <c r="AN20" s="136"/>
      <c r="AO20" s="135"/>
      <c r="AP20" s="136"/>
      <c r="AQ20" s="137"/>
      <c r="AR20" s="135"/>
      <c r="AS20" s="136"/>
      <c r="AT20" s="135"/>
      <c r="AU20" s="140"/>
      <c r="AV20" s="135"/>
      <c r="AW20" s="136"/>
      <c r="AX20" s="135"/>
      <c r="AY20" s="136"/>
      <c r="AZ20" s="151"/>
    </row>
    <row r="21" spans="1:52" s="102" customFormat="1" ht="25.5">
      <c r="A21" s="130" t="s">
        <v>128</v>
      </c>
      <c r="B21" s="130">
        <v>758</v>
      </c>
      <c r="C21" s="131">
        <v>43223</v>
      </c>
      <c r="D21" s="132">
        <v>1361</v>
      </c>
      <c r="E21" s="133" t="s">
        <v>150</v>
      </c>
      <c r="F21" s="134" t="s">
        <v>184</v>
      </c>
      <c r="G21" s="141" t="s">
        <v>57</v>
      </c>
      <c r="H21" s="135">
        <v>0</v>
      </c>
      <c r="I21" s="136">
        <v>0</v>
      </c>
      <c r="J21" s="135">
        <v>0</v>
      </c>
      <c r="K21" s="136">
        <v>0</v>
      </c>
      <c r="L21" s="135">
        <v>0</v>
      </c>
      <c r="M21" s="136" t="s">
        <v>24</v>
      </c>
      <c r="N21" s="135">
        <v>0</v>
      </c>
      <c r="O21" s="136" t="s">
        <v>24</v>
      </c>
      <c r="P21" s="140"/>
      <c r="Q21" s="135">
        <v>0</v>
      </c>
      <c r="R21" s="140">
        <v>0</v>
      </c>
      <c r="S21" s="135">
        <v>0</v>
      </c>
      <c r="T21" s="136">
        <v>0</v>
      </c>
      <c r="U21" s="135" t="s">
        <v>24</v>
      </c>
      <c r="V21" s="136" t="s">
        <v>24</v>
      </c>
      <c r="W21" s="135" t="s">
        <v>24</v>
      </c>
      <c r="X21" s="136" t="s">
        <v>24</v>
      </c>
      <c r="Y21" s="120"/>
      <c r="Z21" s="135">
        <v>0</v>
      </c>
      <c r="AA21" s="136">
        <v>0</v>
      </c>
      <c r="AB21" s="135">
        <v>0</v>
      </c>
      <c r="AC21" s="136">
        <v>0</v>
      </c>
      <c r="AD21" s="135" t="s">
        <v>24</v>
      </c>
      <c r="AE21" s="136" t="s">
        <v>24</v>
      </c>
      <c r="AF21" s="135" t="s">
        <v>24</v>
      </c>
      <c r="AG21" s="136" t="s">
        <v>24</v>
      </c>
      <c r="AH21" s="120"/>
      <c r="AI21" s="135">
        <v>0</v>
      </c>
      <c r="AJ21" s="136">
        <v>0</v>
      </c>
      <c r="AK21" s="135">
        <v>0</v>
      </c>
      <c r="AL21" s="136">
        <v>0</v>
      </c>
      <c r="AM21" s="135" t="s">
        <v>24</v>
      </c>
      <c r="AN21" s="136" t="s">
        <v>24</v>
      </c>
      <c r="AO21" s="135" t="s">
        <v>24</v>
      </c>
      <c r="AP21" s="136" t="s">
        <v>24</v>
      </c>
      <c r="AQ21" s="137"/>
      <c r="AR21" s="135">
        <v>0</v>
      </c>
      <c r="AS21" s="136">
        <v>0</v>
      </c>
      <c r="AT21" s="135">
        <v>0</v>
      </c>
      <c r="AU21" s="140">
        <v>0</v>
      </c>
      <c r="AV21" s="135" t="s">
        <v>24</v>
      </c>
      <c r="AW21" s="136" t="s">
        <v>24</v>
      </c>
      <c r="AX21" s="135" t="s">
        <v>24</v>
      </c>
      <c r="AY21" s="136" t="s">
        <v>24</v>
      </c>
      <c r="AZ21" s="151"/>
    </row>
    <row r="22" spans="1:52" s="102" customFormat="1">
      <c r="A22" s="130" t="s">
        <v>127</v>
      </c>
      <c r="B22" s="130">
        <v>660</v>
      </c>
      <c r="C22" s="131">
        <v>43223</v>
      </c>
      <c r="D22" s="132">
        <v>1059</v>
      </c>
      <c r="E22" s="133" t="s">
        <v>149</v>
      </c>
      <c r="F22" s="134" t="s">
        <v>161</v>
      </c>
      <c r="G22" s="141" t="s">
        <v>57</v>
      </c>
      <c r="H22" s="135">
        <v>0</v>
      </c>
      <c r="I22" s="136">
        <v>0</v>
      </c>
      <c r="J22" s="135">
        <v>0</v>
      </c>
      <c r="K22" s="136">
        <v>0</v>
      </c>
      <c r="L22" s="135" t="s">
        <v>26</v>
      </c>
      <c r="M22" s="136" t="s">
        <v>26</v>
      </c>
      <c r="N22" s="135" t="s">
        <v>26</v>
      </c>
      <c r="O22" s="136" t="s">
        <v>26</v>
      </c>
      <c r="P22" s="140"/>
      <c r="Q22" s="135">
        <v>0</v>
      </c>
      <c r="R22" s="140">
        <v>0</v>
      </c>
      <c r="S22" s="135">
        <v>0</v>
      </c>
      <c r="T22" s="136">
        <v>0</v>
      </c>
      <c r="U22" s="135" t="s">
        <v>26</v>
      </c>
      <c r="V22" s="136" t="s">
        <v>26</v>
      </c>
      <c r="W22" s="135" t="s">
        <v>26</v>
      </c>
      <c r="X22" s="136" t="s">
        <v>26</v>
      </c>
      <c r="Y22" s="120"/>
      <c r="Z22" s="135">
        <v>0</v>
      </c>
      <c r="AA22" s="136">
        <v>0</v>
      </c>
      <c r="AB22" s="135">
        <v>0</v>
      </c>
      <c r="AC22" s="136">
        <v>0</v>
      </c>
      <c r="AD22" s="135" t="s">
        <v>26</v>
      </c>
      <c r="AE22" s="136" t="s">
        <v>26</v>
      </c>
      <c r="AF22" s="135" t="s">
        <v>26</v>
      </c>
      <c r="AG22" s="136" t="s">
        <v>26</v>
      </c>
      <c r="AH22" s="120"/>
      <c r="AI22" s="135">
        <v>0</v>
      </c>
      <c r="AJ22" s="136">
        <v>0</v>
      </c>
      <c r="AK22" s="135">
        <v>0</v>
      </c>
      <c r="AL22" s="136">
        <v>0</v>
      </c>
      <c r="AM22" s="135" t="s">
        <v>26</v>
      </c>
      <c r="AN22" s="136" t="s">
        <v>26</v>
      </c>
      <c r="AO22" s="135" t="s">
        <v>26</v>
      </c>
      <c r="AP22" s="136" t="s">
        <v>26</v>
      </c>
      <c r="AQ22" s="137"/>
      <c r="AR22" s="135">
        <v>0</v>
      </c>
      <c r="AS22" s="136">
        <v>0</v>
      </c>
      <c r="AT22" s="135">
        <v>0</v>
      </c>
      <c r="AU22" s="140">
        <v>0</v>
      </c>
      <c r="AV22" s="135" t="s">
        <v>26</v>
      </c>
      <c r="AW22" s="136" t="s">
        <v>26</v>
      </c>
      <c r="AX22" s="135" t="s">
        <v>26</v>
      </c>
      <c r="AY22" s="136" t="s">
        <v>26</v>
      </c>
      <c r="AZ22" s="151"/>
    </row>
    <row r="23" spans="1:52" s="102" customFormat="1">
      <c r="A23" s="130" t="s">
        <v>127</v>
      </c>
      <c r="B23" s="130">
        <v>663</v>
      </c>
      <c r="C23" s="131">
        <v>43223</v>
      </c>
      <c r="D23" s="132">
        <v>1059</v>
      </c>
      <c r="E23" s="133" t="s">
        <v>149</v>
      </c>
      <c r="F23" s="134" t="s">
        <v>163</v>
      </c>
      <c r="G23" s="141" t="s">
        <v>57</v>
      </c>
      <c r="H23" s="135" t="s">
        <v>26</v>
      </c>
      <c r="I23" s="136" t="s">
        <v>26</v>
      </c>
      <c r="J23" s="135" t="s">
        <v>26</v>
      </c>
      <c r="K23" s="136" t="s">
        <v>26</v>
      </c>
      <c r="L23" s="135">
        <v>0</v>
      </c>
      <c r="M23" s="136">
        <v>0</v>
      </c>
      <c r="N23" s="135" t="s">
        <v>26</v>
      </c>
      <c r="O23" s="136" t="s">
        <v>26</v>
      </c>
      <c r="P23" s="140"/>
      <c r="Q23" s="135" t="s">
        <v>26</v>
      </c>
      <c r="R23" s="140" t="s">
        <v>26</v>
      </c>
      <c r="S23" s="135" t="s">
        <v>26</v>
      </c>
      <c r="T23" s="136" t="s">
        <v>26</v>
      </c>
      <c r="U23" s="135">
        <v>0</v>
      </c>
      <c r="V23" s="136">
        <v>0</v>
      </c>
      <c r="W23" s="135" t="s">
        <v>26</v>
      </c>
      <c r="X23" s="136" t="s">
        <v>26</v>
      </c>
      <c r="Y23" s="120"/>
      <c r="Z23" s="135" t="s">
        <v>26</v>
      </c>
      <c r="AA23" s="136" t="s">
        <v>26</v>
      </c>
      <c r="AB23" s="135" t="s">
        <v>26</v>
      </c>
      <c r="AC23" s="136" t="s">
        <v>26</v>
      </c>
      <c r="AD23" s="135">
        <v>0</v>
      </c>
      <c r="AE23" s="136">
        <v>0</v>
      </c>
      <c r="AF23" s="135" t="s">
        <v>26</v>
      </c>
      <c r="AG23" s="136" t="s">
        <v>26</v>
      </c>
      <c r="AH23" s="120"/>
      <c r="AI23" s="135" t="s">
        <v>26</v>
      </c>
      <c r="AJ23" s="136" t="s">
        <v>26</v>
      </c>
      <c r="AK23" s="135" t="s">
        <v>26</v>
      </c>
      <c r="AL23" s="136" t="s">
        <v>26</v>
      </c>
      <c r="AM23" s="135">
        <v>0</v>
      </c>
      <c r="AN23" s="136">
        <v>0</v>
      </c>
      <c r="AO23" s="135" t="s">
        <v>26</v>
      </c>
      <c r="AP23" s="136" t="s">
        <v>26</v>
      </c>
      <c r="AQ23" s="137"/>
      <c r="AR23" s="135" t="s">
        <v>26</v>
      </c>
      <c r="AS23" s="136" t="s">
        <v>26</v>
      </c>
      <c r="AT23" s="135" t="s">
        <v>26</v>
      </c>
      <c r="AU23" s="140" t="s">
        <v>26</v>
      </c>
      <c r="AV23" s="135">
        <v>0</v>
      </c>
      <c r="AW23" s="136">
        <v>0</v>
      </c>
      <c r="AX23" s="135" t="s">
        <v>26</v>
      </c>
      <c r="AY23" s="136" t="s">
        <v>26</v>
      </c>
      <c r="AZ23" s="151"/>
    </row>
    <row r="24" spans="1:52" s="102" customFormat="1">
      <c r="A24" s="130" t="s">
        <v>128</v>
      </c>
      <c r="B24" s="130">
        <v>662</v>
      </c>
      <c r="C24" s="131">
        <v>43223</v>
      </c>
      <c r="D24" s="132">
        <v>1361</v>
      </c>
      <c r="E24" s="133" t="s">
        <v>150</v>
      </c>
      <c r="F24" s="134" t="s">
        <v>162</v>
      </c>
      <c r="G24" s="141" t="s">
        <v>57</v>
      </c>
      <c r="H24" s="135">
        <v>0</v>
      </c>
      <c r="I24" s="136">
        <v>0</v>
      </c>
      <c r="J24" s="135">
        <v>0</v>
      </c>
      <c r="K24" s="136">
        <v>0</v>
      </c>
      <c r="L24" s="135">
        <v>0</v>
      </c>
      <c r="M24" s="136" t="s">
        <v>23</v>
      </c>
      <c r="N24" s="135">
        <v>0</v>
      </c>
      <c r="O24" s="136" t="s">
        <v>23</v>
      </c>
      <c r="P24" s="140"/>
      <c r="Q24" s="135">
        <v>0</v>
      </c>
      <c r="R24" s="140">
        <v>0</v>
      </c>
      <c r="S24" s="135">
        <v>0</v>
      </c>
      <c r="T24" s="136">
        <v>0</v>
      </c>
      <c r="U24" s="135" t="s">
        <v>23</v>
      </c>
      <c r="V24" s="136" t="s">
        <v>23</v>
      </c>
      <c r="W24" s="135" t="s">
        <v>23</v>
      </c>
      <c r="X24" s="136" t="s">
        <v>23</v>
      </c>
      <c r="Y24" s="120"/>
      <c r="Z24" s="135">
        <v>0</v>
      </c>
      <c r="AA24" s="136">
        <v>0</v>
      </c>
      <c r="AB24" s="135">
        <v>0</v>
      </c>
      <c r="AC24" s="136">
        <v>0</v>
      </c>
      <c r="AD24" s="135" t="s">
        <v>23</v>
      </c>
      <c r="AE24" s="136" t="s">
        <v>23</v>
      </c>
      <c r="AF24" s="135" t="s">
        <v>23</v>
      </c>
      <c r="AG24" s="136" t="s">
        <v>23</v>
      </c>
      <c r="AH24" s="120"/>
      <c r="AI24" s="135">
        <v>0</v>
      </c>
      <c r="AJ24" s="136">
        <v>0</v>
      </c>
      <c r="AK24" s="135">
        <v>0</v>
      </c>
      <c r="AL24" s="136">
        <v>0</v>
      </c>
      <c r="AM24" s="135" t="s">
        <v>23</v>
      </c>
      <c r="AN24" s="136" t="s">
        <v>23</v>
      </c>
      <c r="AO24" s="135" t="s">
        <v>23</v>
      </c>
      <c r="AP24" s="136" t="s">
        <v>23</v>
      </c>
      <c r="AQ24" s="137"/>
      <c r="AR24" s="135">
        <v>0</v>
      </c>
      <c r="AS24" s="136">
        <v>0</v>
      </c>
      <c r="AT24" s="135">
        <v>0</v>
      </c>
      <c r="AU24" s="140">
        <v>0</v>
      </c>
      <c r="AV24" s="135" t="s">
        <v>23</v>
      </c>
      <c r="AW24" s="136" t="s">
        <v>23</v>
      </c>
      <c r="AX24" s="135" t="s">
        <v>23</v>
      </c>
      <c r="AY24" s="136" t="s">
        <v>23</v>
      </c>
      <c r="AZ24" s="151"/>
    </row>
    <row r="25" spans="1:52" s="102" customFormat="1">
      <c r="A25" s="130" t="s">
        <v>56</v>
      </c>
      <c r="B25" s="130">
        <v>606</v>
      </c>
      <c r="C25" s="131">
        <v>43208</v>
      </c>
      <c r="D25" s="132">
        <v>1392</v>
      </c>
      <c r="E25" s="133" t="s">
        <v>75</v>
      </c>
      <c r="F25" s="134" t="s">
        <v>78</v>
      </c>
      <c r="G25" s="141" t="s">
        <v>57</v>
      </c>
      <c r="H25" s="135">
        <v>0</v>
      </c>
      <c r="I25" s="136">
        <v>0</v>
      </c>
      <c r="J25" s="135" t="s">
        <v>44</v>
      </c>
      <c r="K25" s="136" t="s">
        <v>44</v>
      </c>
      <c r="L25" s="135">
        <v>0</v>
      </c>
      <c r="M25" s="136">
        <v>0</v>
      </c>
      <c r="N25" s="135" t="s">
        <v>44</v>
      </c>
      <c r="O25" s="136" t="s">
        <v>44</v>
      </c>
      <c r="P25" s="140"/>
      <c r="Q25" s="135">
        <v>0</v>
      </c>
      <c r="R25" s="140">
        <v>0</v>
      </c>
      <c r="S25" s="135" t="s">
        <v>44</v>
      </c>
      <c r="T25" s="136" t="s">
        <v>44</v>
      </c>
      <c r="U25" s="135">
        <v>0</v>
      </c>
      <c r="V25" s="136">
        <v>0</v>
      </c>
      <c r="W25" s="135" t="s">
        <v>44</v>
      </c>
      <c r="X25" s="136" t="s">
        <v>44</v>
      </c>
      <c r="Y25" s="120"/>
      <c r="Z25" s="135">
        <v>0</v>
      </c>
      <c r="AA25" s="136">
        <v>0</v>
      </c>
      <c r="AB25" s="135" t="s">
        <v>44</v>
      </c>
      <c r="AC25" s="136" t="s">
        <v>44</v>
      </c>
      <c r="AD25" s="135">
        <v>0</v>
      </c>
      <c r="AE25" s="136">
        <v>0</v>
      </c>
      <c r="AF25" s="135" t="s">
        <v>44</v>
      </c>
      <c r="AG25" s="136" t="s">
        <v>44</v>
      </c>
      <c r="AH25" s="120"/>
      <c r="AI25" s="135">
        <v>0</v>
      </c>
      <c r="AJ25" s="136">
        <v>0</v>
      </c>
      <c r="AK25" s="135" t="s">
        <v>44</v>
      </c>
      <c r="AL25" s="136" t="s">
        <v>44</v>
      </c>
      <c r="AM25" s="135">
        <v>0</v>
      </c>
      <c r="AN25" s="136">
        <v>0</v>
      </c>
      <c r="AO25" s="135" t="s">
        <v>44</v>
      </c>
      <c r="AP25" s="136" t="s">
        <v>44</v>
      </c>
      <c r="AQ25" s="137"/>
      <c r="AR25" s="135">
        <v>0</v>
      </c>
      <c r="AS25" s="136">
        <v>0</v>
      </c>
      <c r="AT25" s="135" t="s">
        <v>44</v>
      </c>
      <c r="AU25" s="140" t="s">
        <v>44</v>
      </c>
      <c r="AV25" s="135">
        <v>0</v>
      </c>
      <c r="AW25" s="136">
        <v>0</v>
      </c>
      <c r="AX25" s="135" t="s">
        <v>44</v>
      </c>
      <c r="AY25" s="136" t="s">
        <v>44</v>
      </c>
      <c r="AZ25" s="151"/>
    </row>
    <row r="26" spans="1:52" s="102" customFormat="1">
      <c r="A26" s="130" t="s">
        <v>45</v>
      </c>
      <c r="B26" s="130">
        <v>664</v>
      </c>
      <c r="C26" s="131">
        <v>43223</v>
      </c>
      <c r="D26" s="132">
        <v>7087</v>
      </c>
      <c r="E26" s="133" t="s">
        <v>55</v>
      </c>
      <c r="F26" s="134" t="s">
        <v>164</v>
      </c>
      <c r="G26" s="141" t="s">
        <v>57</v>
      </c>
      <c r="H26" s="135" t="s">
        <v>23</v>
      </c>
      <c r="I26" s="136">
        <v>-0.1</v>
      </c>
      <c r="J26" s="135" t="s">
        <v>24</v>
      </c>
      <c r="K26" s="136">
        <v>0.1</v>
      </c>
      <c r="L26" s="135">
        <v>0</v>
      </c>
      <c r="M26" s="136">
        <v>0</v>
      </c>
      <c r="N26" s="135">
        <v>0</v>
      </c>
      <c r="O26" s="136">
        <v>0</v>
      </c>
      <c r="P26" s="140"/>
      <c r="Q26" s="135">
        <v>-0.1</v>
      </c>
      <c r="R26" s="140">
        <v>-0.1</v>
      </c>
      <c r="S26" s="135">
        <v>0.1</v>
      </c>
      <c r="T26" s="136">
        <v>0.1</v>
      </c>
      <c r="U26" s="135">
        <v>0</v>
      </c>
      <c r="V26" s="136">
        <v>0</v>
      </c>
      <c r="W26" s="135">
        <v>0</v>
      </c>
      <c r="X26" s="136">
        <v>0</v>
      </c>
      <c r="Y26" s="120"/>
      <c r="Z26" s="135">
        <v>-0.1</v>
      </c>
      <c r="AA26" s="136">
        <v>-0.1</v>
      </c>
      <c r="AB26" s="135">
        <v>0.1</v>
      </c>
      <c r="AC26" s="136">
        <v>0.1</v>
      </c>
      <c r="AD26" s="135">
        <v>0</v>
      </c>
      <c r="AE26" s="136">
        <v>0</v>
      </c>
      <c r="AF26" s="135">
        <v>0</v>
      </c>
      <c r="AG26" s="136">
        <v>0</v>
      </c>
      <c r="AH26" s="120"/>
      <c r="AI26" s="135">
        <v>-0.1</v>
      </c>
      <c r="AJ26" s="136">
        <v>-0.1</v>
      </c>
      <c r="AK26" s="135">
        <v>0.1</v>
      </c>
      <c r="AL26" s="136">
        <v>0.1</v>
      </c>
      <c r="AM26" s="135">
        <v>0</v>
      </c>
      <c r="AN26" s="136">
        <v>0</v>
      </c>
      <c r="AO26" s="135">
        <v>0</v>
      </c>
      <c r="AP26" s="136">
        <v>0</v>
      </c>
      <c r="AQ26" s="137"/>
      <c r="AR26" s="135">
        <v>-0.1</v>
      </c>
      <c r="AS26" s="136">
        <v>-0.1</v>
      </c>
      <c r="AT26" s="135">
        <v>0.1</v>
      </c>
      <c r="AU26" s="140">
        <v>0.1</v>
      </c>
      <c r="AV26" s="135">
        <v>0</v>
      </c>
      <c r="AW26" s="136">
        <v>0</v>
      </c>
      <c r="AX26" s="135">
        <v>0</v>
      </c>
      <c r="AY26" s="136">
        <v>0</v>
      </c>
      <c r="AZ26" s="151"/>
    </row>
    <row r="27" spans="1:52" s="102" customFormat="1">
      <c r="A27" s="130" t="s">
        <v>45</v>
      </c>
      <c r="B27" s="130">
        <v>666</v>
      </c>
      <c r="C27" s="131">
        <v>43223</v>
      </c>
      <c r="D27" s="132">
        <v>7087</v>
      </c>
      <c r="E27" s="133" t="s">
        <v>55</v>
      </c>
      <c r="F27" s="134" t="s">
        <v>165</v>
      </c>
      <c r="G27" s="141" t="s">
        <v>57</v>
      </c>
      <c r="H27" s="135">
        <v>-0.8</v>
      </c>
      <c r="I27" s="136">
        <v>-1.9</v>
      </c>
      <c r="J27" s="135">
        <v>0.7</v>
      </c>
      <c r="K27" s="136">
        <v>1.8</v>
      </c>
      <c r="L27" s="135">
        <v>0</v>
      </c>
      <c r="M27" s="136">
        <v>0</v>
      </c>
      <c r="N27" s="135">
        <v>-0.1</v>
      </c>
      <c r="O27" s="136">
        <v>-0.1</v>
      </c>
      <c r="P27" s="140"/>
      <c r="Q27" s="135">
        <v>-1.9</v>
      </c>
      <c r="R27" s="140">
        <v>-1.9</v>
      </c>
      <c r="S27" s="135">
        <v>1.8</v>
      </c>
      <c r="T27" s="136">
        <v>1.8</v>
      </c>
      <c r="U27" s="135">
        <v>0</v>
      </c>
      <c r="V27" s="136">
        <v>0</v>
      </c>
      <c r="W27" s="135">
        <v>-0.1</v>
      </c>
      <c r="X27" s="136">
        <v>-0.1</v>
      </c>
      <c r="Y27" s="120"/>
      <c r="Z27" s="135">
        <v>-1.9</v>
      </c>
      <c r="AA27" s="140">
        <v>-1.9</v>
      </c>
      <c r="AB27" s="135">
        <v>1.8</v>
      </c>
      <c r="AC27" s="136">
        <v>1.8</v>
      </c>
      <c r="AD27" s="135">
        <v>0</v>
      </c>
      <c r="AE27" s="136">
        <v>0</v>
      </c>
      <c r="AF27" s="135">
        <v>-0.1</v>
      </c>
      <c r="AG27" s="136">
        <v>-0.1</v>
      </c>
      <c r="AH27" s="120"/>
      <c r="AI27" s="135">
        <v>-1.9</v>
      </c>
      <c r="AJ27" s="140">
        <v>-1.9</v>
      </c>
      <c r="AK27" s="135">
        <v>1.8</v>
      </c>
      <c r="AL27" s="136">
        <v>1.8</v>
      </c>
      <c r="AM27" s="135">
        <v>0</v>
      </c>
      <c r="AN27" s="136">
        <v>0</v>
      </c>
      <c r="AO27" s="135">
        <v>-0.1</v>
      </c>
      <c r="AP27" s="136">
        <v>-0.1</v>
      </c>
      <c r="AQ27" s="137"/>
      <c r="AR27" s="135">
        <v>-1.9</v>
      </c>
      <c r="AS27" s="140">
        <v>-1.9</v>
      </c>
      <c r="AT27" s="135">
        <v>1.8</v>
      </c>
      <c r="AU27" s="136">
        <v>1.8</v>
      </c>
      <c r="AV27" s="135">
        <v>0</v>
      </c>
      <c r="AW27" s="136">
        <v>0</v>
      </c>
      <c r="AX27" s="135">
        <v>-0.1</v>
      </c>
      <c r="AY27" s="136">
        <v>-0.1</v>
      </c>
      <c r="AZ27" s="151"/>
    </row>
    <row r="28" spans="1:52" s="102" customFormat="1">
      <c r="A28" s="130" t="s">
        <v>45</v>
      </c>
      <c r="B28" s="130">
        <v>668</v>
      </c>
      <c r="C28" s="131">
        <v>43223</v>
      </c>
      <c r="D28" s="132">
        <v>7087</v>
      </c>
      <c r="E28" s="133" t="s">
        <v>55</v>
      </c>
      <c r="F28" s="134" t="s">
        <v>166</v>
      </c>
      <c r="G28" s="141" t="s">
        <v>57</v>
      </c>
      <c r="H28" s="135">
        <v>-1.5</v>
      </c>
      <c r="I28" s="136">
        <v>0</v>
      </c>
      <c r="J28" s="135">
        <v>0</v>
      </c>
      <c r="K28" s="136">
        <v>0</v>
      </c>
      <c r="L28" s="135">
        <v>1.5</v>
      </c>
      <c r="M28" s="136">
        <v>0</v>
      </c>
      <c r="N28" s="135">
        <v>0</v>
      </c>
      <c r="O28" s="136">
        <v>0</v>
      </c>
      <c r="P28" s="140"/>
      <c r="Q28" s="135">
        <v>0</v>
      </c>
      <c r="R28" s="140">
        <v>0</v>
      </c>
      <c r="S28" s="135">
        <v>0</v>
      </c>
      <c r="T28" s="136">
        <v>0</v>
      </c>
      <c r="U28" s="135">
        <v>0</v>
      </c>
      <c r="V28" s="136">
        <v>0</v>
      </c>
      <c r="W28" s="135">
        <v>0</v>
      </c>
      <c r="X28" s="136">
        <v>0</v>
      </c>
      <c r="Y28" s="120"/>
      <c r="Z28" s="135">
        <v>0</v>
      </c>
      <c r="AA28" s="136">
        <v>0</v>
      </c>
      <c r="AB28" s="135">
        <v>0</v>
      </c>
      <c r="AC28" s="136">
        <v>0</v>
      </c>
      <c r="AD28" s="135">
        <v>0</v>
      </c>
      <c r="AE28" s="136">
        <v>0</v>
      </c>
      <c r="AF28" s="135">
        <v>0</v>
      </c>
      <c r="AG28" s="136">
        <v>0</v>
      </c>
      <c r="AH28" s="120"/>
      <c r="AI28" s="135">
        <v>0</v>
      </c>
      <c r="AJ28" s="136">
        <v>0</v>
      </c>
      <c r="AK28" s="135">
        <v>0</v>
      </c>
      <c r="AL28" s="136">
        <v>0</v>
      </c>
      <c r="AM28" s="135">
        <v>0</v>
      </c>
      <c r="AN28" s="136">
        <v>0</v>
      </c>
      <c r="AO28" s="135">
        <v>0</v>
      </c>
      <c r="AP28" s="136">
        <v>0</v>
      </c>
      <c r="AQ28" s="137"/>
      <c r="AR28" s="135">
        <v>0</v>
      </c>
      <c r="AS28" s="136">
        <v>0</v>
      </c>
      <c r="AT28" s="135">
        <v>0</v>
      </c>
      <c r="AU28" s="140">
        <v>0</v>
      </c>
      <c r="AV28" s="135">
        <v>0</v>
      </c>
      <c r="AW28" s="136">
        <v>0</v>
      </c>
      <c r="AX28" s="135">
        <v>0</v>
      </c>
      <c r="AY28" s="136">
        <v>0</v>
      </c>
      <c r="AZ28" s="151"/>
    </row>
    <row r="29" spans="1:52" s="102" customFormat="1">
      <c r="A29" s="130" t="s">
        <v>45</v>
      </c>
      <c r="B29" s="130">
        <v>670</v>
      </c>
      <c r="C29" s="131">
        <v>43223</v>
      </c>
      <c r="D29" s="132">
        <v>7087</v>
      </c>
      <c r="E29" s="133" t="s">
        <v>55</v>
      </c>
      <c r="F29" s="134" t="s">
        <v>167</v>
      </c>
      <c r="G29" s="141" t="s">
        <v>57</v>
      </c>
      <c r="H29" s="135">
        <v>0</v>
      </c>
      <c r="I29" s="136">
        <v>0</v>
      </c>
      <c r="J29" s="135">
        <v>-0.7</v>
      </c>
      <c r="K29" s="136">
        <v>-1.8</v>
      </c>
      <c r="L29" s="135">
        <v>0</v>
      </c>
      <c r="M29" s="136">
        <v>0</v>
      </c>
      <c r="N29" s="135">
        <f>+SUM(H29,J29,L29)</f>
        <v>-0.7</v>
      </c>
      <c r="O29" s="136">
        <f>+SUM(I29,K29,M29)</f>
        <v>-1.8</v>
      </c>
      <c r="P29" s="140"/>
      <c r="Q29" s="135">
        <v>0</v>
      </c>
      <c r="R29" s="140">
        <v>0</v>
      </c>
      <c r="S29" s="135">
        <v>-1.7</v>
      </c>
      <c r="T29" s="136">
        <v>-1.7</v>
      </c>
      <c r="U29" s="135">
        <v>0</v>
      </c>
      <c r="V29" s="136">
        <v>0</v>
      </c>
      <c r="W29" s="135">
        <f>+SUM(Q29,S29,U29)</f>
        <v>-1.7</v>
      </c>
      <c r="X29" s="136">
        <f>+SUM(R29,T29,V29)</f>
        <v>-1.7</v>
      </c>
      <c r="Y29" s="120"/>
      <c r="Z29" s="135">
        <v>0</v>
      </c>
      <c r="AA29" s="136">
        <v>0</v>
      </c>
      <c r="AB29" s="135">
        <v>-1.7</v>
      </c>
      <c r="AC29" s="136">
        <v>-1.7</v>
      </c>
      <c r="AD29" s="135">
        <v>0</v>
      </c>
      <c r="AE29" s="136">
        <v>0</v>
      </c>
      <c r="AF29" s="135">
        <f>+SUM(Z29,AB29,AD29)</f>
        <v>-1.7</v>
      </c>
      <c r="AG29" s="136">
        <f>+SUM(AA29,AC29,AE29)</f>
        <v>-1.7</v>
      </c>
      <c r="AH29" s="120"/>
      <c r="AI29" s="135">
        <v>0</v>
      </c>
      <c r="AJ29" s="136">
        <v>0</v>
      </c>
      <c r="AK29" s="135">
        <v>-1.7</v>
      </c>
      <c r="AL29" s="136">
        <v>-1.7</v>
      </c>
      <c r="AM29" s="135">
        <v>0</v>
      </c>
      <c r="AN29" s="136">
        <v>0</v>
      </c>
      <c r="AO29" s="135">
        <f>+SUM(AI29,AK29,AM29)</f>
        <v>-1.7</v>
      </c>
      <c r="AP29" s="136">
        <f>+SUM(AJ29,AL29,AN29)</f>
        <v>-1.7</v>
      </c>
      <c r="AQ29" s="137"/>
      <c r="AR29" s="135">
        <v>0</v>
      </c>
      <c r="AS29" s="136">
        <v>0</v>
      </c>
      <c r="AT29" s="135">
        <v>-1.7</v>
      </c>
      <c r="AU29" s="140">
        <v>-1.7</v>
      </c>
      <c r="AV29" s="135">
        <v>0</v>
      </c>
      <c r="AW29" s="136">
        <v>0</v>
      </c>
      <c r="AX29" s="135">
        <f>+SUM(AR29,AT29,AV29)</f>
        <v>-1.7</v>
      </c>
      <c r="AY29" s="136">
        <f>+SUM(AS29,AU29,AW29)</f>
        <v>-1.7</v>
      </c>
      <c r="AZ29" s="151"/>
    </row>
    <row r="30" spans="1:52" s="102" customFormat="1">
      <c r="A30" s="130" t="s">
        <v>129</v>
      </c>
      <c r="B30" s="130">
        <v>673</v>
      </c>
      <c r="C30" s="131">
        <v>43223</v>
      </c>
      <c r="D30" s="132">
        <v>5003</v>
      </c>
      <c r="E30" s="133" t="s">
        <v>151</v>
      </c>
      <c r="F30" s="134" t="s">
        <v>186</v>
      </c>
      <c r="G30" s="141" t="s">
        <v>57</v>
      </c>
      <c r="H30" s="135">
        <v>0</v>
      </c>
      <c r="I30" s="136">
        <v>0</v>
      </c>
      <c r="J30" s="135">
        <v>0</v>
      </c>
      <c r="K30" s="136">
        <v>0</v>
      </c>
      <c r="L30" s="135">
        <v>0</v>
      </c>
      <c r="M30" s="136">
        <v>0</v>
      </c>
      <c r="N30" s="135">
        <v>0</v>
      </c>
      <c r="O30" s="136">
        <v>0</v>
      </c>
      <c r="P30" s="140"/>
      <c r="Q30" s="135">
        <v>0</v>
      </c>
      <c r="R30" s="140">
        <v>0</v>
      </c>
      <c r="S30" s="135">
        <v>0</v>
      </c>
      <c r="T30" s="136">
        <v>0</v>
      </c>
      <c r="U30" s="135">
        <v>0</v>
      </c>
      <c r="V30" s="136">
        <v>0</v>
      </c>
      <c r="W30" s="135">
        <v>0</v>
      </c>
      <c r="X30" s="136">
        <v>0</v>
      </c>
      <c r="Y30" s="120"/>
      <c r="Z30" s="135">
        <v>0</v>
      </c>
      <c r="AA30" s="136">
        <v>0</v>
      </c>
      <c r="AB30" s="135">
        <v>0</v>
      </c>
      <c r="AC30" s="136">
        <v>0</v>
      </c>
      <c r="AD30" s="135">
        <v>0</v>
      </c>
      <c r="AE30" s="136">
        <v>0</v>
      </c>
      <c r="AF30" s="135">
        <v>0</v>
      </c>
      <c r="AG30" s="136">
        <v>0</v>
      </c>
      <c r="AH30" s="120"/>
      <c r="AI30" s="135">
        <v>0</v>
      </c>
      <c r="AJ30" s="136">
        <v>0</v>
      </c>
      <c r="AK30" s="135">
        <v>0</v>
      </c>
      <c r="AL30" s="136">
        <v>0</v>
      </c>
      <c r="AM30" s="135">
        <v>0</v>
      </c>
      <c r="AN30" s="136">
        <v>0</v>
      </c>
      <c r="AO30" s="135">
        <v>0</v>
      </c>
      <c r="AP30" s="136">
        <v>0</v>
      </c>
      <c r="AQ30" s="137"/>
      <c r="AR30" s="135">
        <v>0</v>
      </c>
      <c r="AS30" s="136">
        <v>0</v>
      </c>
      <c r="AT30" s="135">
        <v>0</v>
      </c>
      <c r="AU30" s="140">
        <v>0</v>
      </c>
      <c r="AV30" s="135">
        <v>0</v>
      </c>
      <c r="AW30" s="136">
        <v>0</v>
      </c>
      <c r="AX30" s="135">
        <v>0</v>
      </c>
      <c r="AY30" s="136">
        <v>0</v>
      </c>
      <c r="AZ30" s="151"/>
    </row>
    <row r="31" spans="1:52" s="102" customFormat="1">
      <c r="A31" s="130"/>
      <c r="B31" s="130"/>
      <c r="C31" s="131"/>
      <c r="D31" s="132"/>
      <c r="E31" s="133"/>
      <c r="F31" s="134"/>
      <c r="G31" s="206" t="s">
        <v>20</v>
      </c>
      <c r="H31" s="207">
        <f>+SUM(H21:H30)</f>
        <v>-2.2999999999999998</v>
      </c>
      <c r="I31" s="208">
        <f t="shared" ref="I31:O31" si="29">+SUM(I21:I30)</f>
        <v>-2</v>
      </c>
      <c r="J31" s="207">
        <f>+SUM(J21:J30)</f>
        <v>0</v>
      </c>
      <c r="K31" s="208">
        <f t="shared" si="29"/>
        <v>0.10000000000000009</v>
      </c>
      <c r="L31" s="207">
        <f t="shared" si="29"/>
        <v>1.5</v>
      </c>
      <c r="M31" s="208">
        <f t="shared" si="29"/>
        <v>0</v>
      </c>
      <c r="N31" s="207">
        <f t="shared" si="29"/>
        <v>-0.79999999999999993</v>
      </c>
      <c r="O31" s="208">
        <f t="shared" si="29"/>
        <v>-1.9000000000000001</v>
      </c>
      <c r="P31" s="209"/>
      <c r="Q31" s="207">
        <f>+SUM(Q21:Q30)</f>
        <v>-2</v>
      </c>
      <c r="R31" s="208">
        <f t="shared" ref="R31" si="30">+SUM(R21:R30)</f>
        <v>-2</v>
      </c>
      <c r="S31" s="207">
        <f t="shared" ref="S31" si="31">+SUM(S21:S30)</f>
        <v>0.20000000000000018</v>
      </c>
      <c r="T31" s="208">
        <f t="shared" ref="T31" si="32">+SUM(T21:T30)</f>
        <v>0.20000000000000018</v>
      </c>
      <c r="U31" s="207">
        <f t="shared" ref="U31" si="33">+SUM(U21:U30)</f>
        <v>0</v>
      </c>
      <c r="V31" s="208">
        <f t="shared" ref="V31" si="34">+SUM(V21:V30)</f>
        <v>0</v>
      </c>
      <c r="W31" s="207">
        <f t="shared" ref="W31" si="35">+SUM(W21:W30)</f>
        <v>-1.8</v>
      </c>
      <c r="X31" s="208">
        <f t="shared" ref="X31" si="36">+SUM(X21:X30)</f>
        <v>-1.8</v>
      </c>
      <c r="Y31" s="210"/>
      <c r="Z31" s="207">
        <f>+SUM(Z21:Z30)</f>
        <v>-2</v>
      </c>
      <c r="AA31" s="208">
        <f t="shared" ref="AA31" si="37">+SUM(AA21:AA30)</f>
        <v>-2</v>
      </c>
      <c r="AB31" s="207">
        <f t="shared" ref="AB31" si="38">+SUM(AB21:AB30)</f>
        <v>0.20000000000000018</v>
      </c>
      <c r="AC31" s="208">
        <f t="shared" ref="AC31" si="39">+SUM(AC21:AC30)</f>
        <v>0.20000000000000018</v>
      </c>
      <c r="AD31" s="207">
        <f t="shared" ref="AD31" si="40">+SUM(AD21:AD30)</f>
        <v>0</v>
      </c>
      <c r="AE31" s="208">
        <f t="shared" ref="AE31" si="41">+SUM(AE21:AE30)</f>
        <v>0</v>
      </c>
      <c r="AF31" s="207">
        <f t="shared" ref="AF31" si="42">+SUM(AF21:AF30)</f>
        <v>-1.8</v>
      </c>
      <c r="AG31" s="208">
        <f t="shared" ref="AG31" si="43">+SUM(AG21:AG30)</f>
        <v>-1.8</v>
      </c>
      <c r="AH31" s="210"/>
      <c r="AI31" s="207">
        <f>+SUM(AI21:AI30)</f>
        <v>-2</v>
      </c>
      <c r="AJ31" s="208">
        <f t="shared" ref="AJ31" si="44">+SUM(AJ21:AJ30)</f>
        <v>-2</v>
      </c>
      <c r="AK31" s="207">
        <f t="shared" ref="AK31" si="45">+SUM(AK21:AK30)</f>
        <v>0.20000000000000018</v>
      </c>
      <c r="AL31" s="208">
        <f t="shared" ref="AL31" si="46">+SUM(AL21:AL30)</f>
        <v>0.20000000000000018</v>
      </c>
      <c r="AM31" s="207">
        <f t="shared" ref="AM31" si="47">+SUM(AM21:AM30)</f>
        <v>0</v>
      </c>
      <c r="AN31" s="208">
        <f t="shared" ref="AN31" si="48">+SUM(AN21:AN30)</f>
        <v>0</v>
      </c>
      <c r="AO31" s="207">
        <f t="shared" ref="AO31" si="49">+SUM(AO21:AO30)</f>
        <v>-1.8</v>
      </c>
      <c r="AP31" s="208">
        <f t="shared" ref="AP31" si="50">+SUM(AP21:AP30)</f>
        <v>-1.8</v>
      </c>
      <c r="AQ31" s="211"/>
      <c r="AR31" s="207">
        <f>+SUM(AR21:AR30)</f>
        <v>-2</v>
      </c>
      <c r="AS31" s="208">
        <f t="shared" ref="AS31" si="51">+SUM(AS21:AS30)</f>
        <v>-2</v>
      </c>
      <c r="AT31" s="207">
        <f t="shared" ref="AT31" si="52">+SUM(AT21:AT30)</f>
        <v>0.20000000000000018</v>
      </c>
      <c r="AU31" s="208">
        <f t="shared" ref="AU31" si="53">+SUM(AU21:AU30)</f>
        <v>0.20000000000000018</v>
      </c>
      <c r="AV31" s="207">
        <f t="shared" ref="AV31" si="54">+SUM(AV21:AV30)</f>
        <v>0</v>
      </c>
      <c r="AW31" s="208">
        <f t="shared" ref="AW31" si="55">+SUM(AW21:AW30)</f>
        <v>0</v>
      </c>
      <c r="AX31" s="207">
        <f t="shared" ref="AX31" si="56">+SUM(AX21:AX30)</f>
        <v>-1.8</v>
      </c>
      <c r="AY31" s="208">
        <f t="shared" ref="AY31" si="57">+SUM(AY21:AY30)</f>
        <v>-1.8</v>
      </c>
      <c r="AZ31" s="151"/>
    </row>
    <row r="32" spans="1:52" s="102" customFormat="1">
      <c r="A32" s="130"/>
      <c r="B32" s="130"/>
      <c r="C32" s="131"/>
      <c r="D32" s="132"/>
      <c r="E32" s="133"/>
      <c r="F32" s="134"/>
      <c r="G32" s="206"/>
      <c r="H32" s="207"/>
      <c r="I32" s="208"/>
      <c r="J32" s="207"/>
      <c r="K32" s="208"/>
      <c r="L32" s="207"/>
      <c r="M32" s="208"/>
      <c r="N32" s="207"/>
      <c r="O32" s="208"/>
      <c r="P32" s="209"/>
      <c r="Q32" s="207"/>
      <c r="R32" s="209"/>
      <c r="S32" s="207"/>
      <c r="T32" s="208"/>
      <c r="U32" s="207"/>
      <c r="V32" s="208"/>
      <c r="W32" s="207"/>
      <c r="X32" s="208"/>
      <c r="Y32" s="210"/>
      <c r="Z32" s="207"/>
      <c r="AA32" s="208"/>
      <c r="AB32" s="207"/>
      <c r="AC32" s="208"/>
      <c r="AD32" s="207"/>
      <c r="AE32" s="208"/>
      <c r="AF32" s="207"/>
      <c r="AG32" s="208"/>
      <c r="AH32" s="210"/>
      <c r="AI32" s="207"/>
      <c r="AJ32" s="208"/>
      <c r="AK32" s="207"/>
      <c r="AL32" s="208"/>
      <c r="AM32" s="207"/>
      <c r="AN32" s="208"/>
      <c r="AO32" s="207"/>
      <c r="AP32" s="208"/>
      <c r="AQ32" s="211"/>
      <c r="AR32" s="207"/>
      <c r="AS32" s="208"/>
      <c r="AT32" s="207"/>
      <c r="AU32" s="209"/>
      <c r="AV32" s="207"/>
      <c r="AW32" s="208"/>
      <c r="AX32" s="207"/>
      <c r="AY32" s="208"/>
      <c r="AZ32" s="151"/>
    </row>
    <row r="33" spans="1:53" s="102" customFormat="1">
      <c r="A33" s="130" t="s">
        <v>45</v>
      </c>
      <c r="B33" s="130">
        <v>678</v>
      </c>
      <c r="C33" s="131">
        <v>43223</v>
      </c>
      <c r="D33" s="132">
        <v>7087</v>
      </c>
      <c r="E33" s="133" t="s">
        <v>55</v>
      </c>
      <c r="F33" s="134" t="s">
        <v>168</v>
      </c>
      <c r="G33" s="141" t="s">
        <v>145</v>
      </c>
      <c r="H33" s="135">
        <v>0</v>
      </c>
      <c r="I33" s="136">
        <v>0</v>
      </c>
      <c r="J33" s="135">
        <v>0</v>
      </c>
      <c r="K33" s="136">
        <v>-13</v>
      </c>
      <c r="L33" s="135">
        <v>0</v>
      </c>
      <c r="M33" s="136">
        <v>0</v>
      </c>
      <c r="N33" s="135">
        <f>+SUM(H33,J33,L33)</f>
        <v>0</v>
      </c>
      <c r="O33" s="136">
        <f>+SUM(I33,K33,M33)</f>
        <v>-13</v>
      </c>
      <c r="P33" s="140"/>
      <c r="Q33" s="135">
        <v>0</v>
      </c>
      <c r="R33" s="140">
        <v>0</v>
      </c>
      <c r="S33" s="135">
        <v>-9.6999999999999993</v>
      </c>
      <c r="T33" s="136">
        <v>-13</v>
      </c>
      <c r="U33" s="135">
        <v>0</v>
      </c>
      <c r="V33" s="136">
        <v>0</v>
      </c>
      <c r="W33" s="135">
        <f>+SUM(Q33,S33,U33)</f>
        <v>-9.6999999999999993</v>
      </c>
      <c r="X33" s="136">
        <f>+SUM(R33,T33,V33)</f>
        <v>-13</v>
      </c>
      <c r="Y33" s="120"/>
      <c r="Z33" s="135">
        <v>0</v>
      </c>
      <c r="AA33" s="136">
        <v>0</v>
      </c>
      <c r="AB33" s="135">
        <v>-13.7</v>
      </c>
      <c r="AC33" s="136">
        <v>-14</v>
      </c>
      <c r="AD33" s="135">
        <v>0</v>
      </c>
      <c r="AE33" s="136">
        <v>0</v>
      </c>
      <c r="AF33" s="135">
        <f>+SUM(Z33,AB33,AD33)</f>
        <v>-13.7</v>
      </c>
      <c r="AG33" s="136">
        <f>+SUM(AA33,AC33,AE33)</f>
        <v>-14</v>
      </c>
      <c r="AH33" s="120"/>
      <c r="AI33" s="135">
        <v>0</v>
      </c>
      <c r="AJ33" s="136">
        <v>0</v>
      </c>
      <c r="AK33" s="135">
        <v>-14.1</v>
      </c>
      <c r="AL33" s="136">
        <v>-14.2</v>
      </c>
      <c r="AM33" s="135">
        <v>0</v>
      </c>
      <c r="AN33" s="136">
        <v>0</v>
      </c>
      <c r="AO33" s="135">
        <f>+SUM(AI33,AK33,AM33)</f>
        <v>-14.1</v>
      </c>
      <c r="AP33" s="136">
        <f>+SUM(AJ33,AL33,AN33)</f>
        <v>-14.2</v>
      </c>
      <c r="AQ33" s="137"/>
      <c r="AR33" s="135">
        <v>0</v>
      </c>
      <c r="AS33" s="136">
        <v>0</v>
      </c>
      <c r="AT33" s="135">
        <v>-14.4</v>
      </c>
      <c r="AU33" s="140">
        <v>-14.5</v>
      </c>
      <c r="AV33" s="135">
        <v>0</v>
      </c>
      <c r="AW33" s="136">
        <v>0</v>
      </c>
      <c r="AX33" s="135">
        <f>+SUM(AR33,AT33,AV33)</f>
        <v>-14.4</v>
      </c>
      <c r="AY33" s="136">
        <f>+SUM(AS33,AU33,AW33)</f>
        <v>-14.5</v>
      </c>
      <c r="AZ33" s="151"/>
    </row>
    <row r="34" spans="1:53" s="102" customFormat="1">
      <c r="A34" s="130"/>
      <c r="B34" s="130"/>
      <c r="C34" s="131"/>
      <c r="D34" s="132"/>
      <c r="E34" s="133"/>
      <c r="F34" s="134"/>
      <c r="G34" s="206" t="s">
        <v>20</v>
      </c>
      <c r="H34" s="207">
        <f>+SUM(H33)</f>
        <v>0</v>
      </c>
      <c r="I34" s="208">
        <f t="shared" ref="I34:O34" si="58">+SUM(I33)</f>
        <v>0</v>
      </c>
      <c r="J34" s="207">
        <f t="shared" si="58"/>
        <v>0</v>
      </c>
      <c r="K34" s="208">
        <f t="shared" si="58"/>
        <v>-13</v>
      </c>
      <c r="L34" s="207">
        <f t="shared" si="58"/>
        <v>0</v>
      </c>
      <c r="M34" s="208">
        <f t="shared" si="58"/>
        <v>0</v>
      </c>
      <c r="N34" s="207">
        <f t="shared" si="58"/>
        <v>0</v>
      </c>
      <c r="O34" s="208">
        <f t="shared" si="58"/>
        <v>-13</v>
      </c>
      <c r="P34" s="209"/>
      <c r="Q34" s="207">
        <f>+SUM(Q33)</f>
        <v>0</v>
      </c>
      <c r="R34" s="208">
        <f t="shared" ref="R34" si="59">+SUM(R33)</f>
        <v>0</v>
      </c>
      <c r="S34" s="207">
        <f t="shared" ref="S34" si="60">+SUM(S33)</f>
        <v>-9.6999999999999993</v>
      </c>
      <c r="T34" s="208">
        <f t="shared" ref="T34" si="61">+SUM(T33)</f>
        <v>-13</v>
      </c>
      <c r="U34" s="207">
        <f t="shared" ref="U34" si="62">+SUM(U33)</f>
        <v>0</v>
      </c>
      <c r="V34" s="208">
        <f t="shared" ref="V34" si="63">+SUM(V33)</f>
        <v>0</v>
      </c>
      <c r="W34" s="207">
        <f t="shared" ref="W34" si="64">+SUM(W33)</f>
        <v>-9.6999999999999993</v>
      </c>
      <c r="X34" s="208">
        <f t="shared" ref="X34" si="65">+SUM(X33)</f>
        <v>-13</v>
      </c>
      <c r="Y34" s="210"/>
      <c r="Z34" s="207">
        <f>+SUM(Z33)</f>
        <v>0</v>
      </c>
      <c r="AA34" s="208">
        <f t="shared" ref="AA34" si="66">+SUM(AA33)</f>
        <v>0</v>
      </c>
      <c r="AB34" s="207">
        <f t="shared" ref="AB34" si="67">+SUM(AB33)</f>
        <v>-13.7</v>
      </c>
      <c r="AC34" s="208">
        <f t="shared" ref="AC34" si="68">+SUM(AC33)</f>
        <v>-14</v>
      </c>
      <c r="AD34" s="207">
        <f t="shared" ref="AD34" si="69">+SUM(AD33)</f>
        <v>0</v>
      </c>
      <c r="AE34" s="208">
        <f t="shared" ref="AE34" si="70">+SUM(AE33)</f>
        <v>0</v>
      </c>
      <c r="AF34" s="207">
        <f t="shared" ref="AF34" si="71">+SUM(AF33)</f>
        <v>-13.7</v>
      </c>
      <c r="AG34" s="208">
        <f t="shared" ref="AG34" si="72">+SUM(AG33)</f>
        <v>-14</v>
      </c>
      <c r="AH34" s="210"/>
      <c r="AI34" s="207">
        <f>+SUM(AI33)</f>
        <v>0</v>
      </c>
      <c r="AJ34" s="208">
        <f t="shared" ref="AJ34" si="73">+SUM(AJ33)</f>
        <v>0</v>
      </c>
      <c r="AK34" s="207">
        <f t="shared" ref="AK34" si="74">+SUM(AK33)</f>
        <v>-14.1</v>
      </c>
      <c r="AL34" s="208">
        <f t="shared" ref="AL34" si="75">+SUM(AL33)</f>
        <v>-14.2</v>
      </c>
      <c r="AM34" s="207">
        <f t="shared" ref="AM34" si="76">+SUM(AM33)</f>
        <v>0</v>
      </c>
      <c r="AN34" s="208">
        <f t="shared" ref="AN34" si="77">+SUM(AN33)</f>
        <v>0</v>
      </c>
      <c r="AO34" s="207">
        <f t="shared" ref="AO34" si="78">+SUM(AO33)</f>
        <v>-14.1</v>
      </c>
      <c r="AP34" s="208">
        <f t="shared" ref="AP34" si="79">+SUM(AP33)</f>
        <v>-14.2</v>
      </c>
      <c r="AQ34" s="211"/>
      <c r="AR34" s="207">
        <f>+SUM(AR33)</f>
        <v>0</v>
      </c>
      <c r="AS34" s="208">
        <f t="shared" ref="AS34" si="80">+SUM(AS33)</f>
        <v>0</v>
      </c>
      <c r="AT34" s="207">
        <f t="shared" ref="AT34" si="81">+SUM(AT33)</f>
        <v>-14.4</v>
      </c>
      <c r="AU34" s="208">
        <f t="shared" ref="AU34" si="82">+SUM(AU33)</f>
        <v>-14.5</v>
      </c>
      <c r="AV34" s="207">
        <f t="shared" ref="AV34" si="83">+SUM(AV33)</f>
        <v>0</v>
      </c>
      <c r="AW34" s="208">
        <f t="shared" ref="AW34" si="84">+SUM(AW33)</f>
        <v>0</v>
      </c>
      <c r="AX34" s="207">
        <f t="shared" ref="AX34" si="85">+SUM(AX33)</f>
        <v>-14.4</v>
      </c>
      <c r="AY34" s="208">
        <f t="shared" ref="AY34" si="86">+SUM(AY33)</f>
        <v>-14.5</v>
      </c>
      <c r="AZ34" s="151"/>
    </row>
    <row r="35" spans="1:53" s="102" customFormat="1">
      <c r="A35" s="130"/>
      <c r="B35" s="130"/>
      <c r="C35" s="131"/>
      <c r="D35" s="132"/>
      <c r="E35" s="133"/>
      <c r="F35" s="134"/>
      <c r="G35" s="141"/>
      <c r="H35" s="135"/>
      <c r="I35" s="136"/>
      <c r="J35" s="135"/>
      <c r="K35" s="136"/>
      <c r="L35" s="135"/>
      <c r="M35" s="136"/>
      <c r="N35" s="135"/>
      <c r="O35" s="136"/>
      <c r="P35" s="140"/>
      <c r="Q35" s="135"/>
      <c r="R35" s="140"/>
      <c r="S35" s="135"/>
      <c r="T35" s="136"/>
      <c r="U35" s="135"/>
      <c r="V35" s="136"/>
      <c r="W35" s="135"/>
      <c r="X35" s="136"/>
      <c r="Y35" s="120"/>
      <c r="Z35" s="135"/>
      <c r="AA35" s="136"/>
      <c r="AB35" s="135"/>
      <c r="AC35" s="136"/>
      <c r="AD35" s="135"/>
      <c r="AE35" s="136"/>
      <c r="AF35" s="135"/>
      <c r="AG35" s="136"/>
      <c r="AH35" s="120"/>
      <c r="AI35" s="135"/>
      <c r="AJ35" s="136"/>
      <c r="AK35" s="135"/>
      <c r="AL35" s="136"/>
      <c r="AM35" s="135"/>
      <c r="AN35" s="136"/>
      <c r="AO35" s="135"/>
      <c r="AP35" s="136"/>
      <c r="AQ35" s="137"/>
      <c r="AR35" s="135"/>
      <c r="AS35" s="136"/>
      <c r="AT35" s="135"/>
      <c r="AU35" s="140"/>
      <c r="AV35" s="135"/>
      <c r="AW35" s="136"/>
      <c r="AX35" s="135"/>
      <c r="AY35" s="136"/>
      <c r="AZ35" s="151"/>
    </row>
    <row r="36" spans="1:53" s="102" customFormat="1">
      <c r="A36" s="130" t="s">
        <v>86</v>
      </c>
      <c r="B36" s="130">
        <v>370</v>
      </c>
      <c r="C36" s="131">
        <v>43133</v>
      </c>
      <c r="D36" s="132">
        <v>661</v>
      </c>
      <c r="E36" s="133" t="s">
        <v>89</v>
      </c>
      <c r="F36" s="134" t="s">
        <v>87</v>
      </c>
      <c r="G36" s="141" t="s">
        <v>88</v>
      </c>
      <c r="H36" s="135" t="s">
        <v>23</v>
      </c>
      <c r="I36" s="136" t="s">
        <v>23</v>
      </c>
      <c r="J36" s="135">
        <v>0</v>
      </c>
      <c r="K36" s="136">
        <v>0</v>
      </c>
      <c r="L36" s="135">
        <v>0</v>
      </c>
      <c r="M36" s="136">
        <v>0</v>
      </c>
      <c r="N36" s="135" t="s">
        <v>23</v>
      </c>
      <c r="O36" s="136" t="s">
        <v>23</v>
      </c>
      <c r="P36" s="140"/>
      <c r="Q36" s="135" t="s">
        <v>23</v>
      </c>
      <c r="R36" s="140" t="s">
        <v>23</v>
      </c>
      <c r="S36" s="135">
        <v>0</v>
      </c>
      <c r="T36" s="136">
        <v>0</v>
      </c>
      <c r="U36" s="135">
        <v>0</v>
      </c>
      <c r="V36" s="136">
        <v>0</v>
      </c>
      <c r="W36" s="135" t="s">
        <v>23</v>
      </c>
      <c r="X36" s="136" t="s">
        <v>23</v>
      </c>
      <c r="Y36" s="120"/>
      <c r="Z36" s="135" t="s">
        <v>23</v>
      </c>
      <c r="AA36" s="136" t="s">
        <v>23</v>
      </c>
      <c r="AB36" s="135">
        <v>0</v>
      </c>
      <c r="AC36" s="136">
        <v>0</v>
      </c>
      <c r="AD36" s="135">
        <v>0</v>
      </c>
      <c r="AE36" s="136">
        <v>0</v>
      </c>
      <c r="AF36" s="135" t="s">
        <v>23</v>
      </c>
      <c r="AG36" s="136" t="s">
        <v>23</v>
      </c>
      <c r="AH36" s="120"/>
      <c r="AI36" s="135" t="s">
        <v>23</v>
      </c>
      <c r="AJ36" s="136" t="s">
        <v>23</v>
      </c>
      <c r="AK36" s="135">
        <v>0</v>
      </c>
      <c r="AL36" s="136">
        <v>0</v>
      </c>
      <c r="AM36" s="135">
        <v>0</v>
      </c>
      <c r="AN36" s="136">
        <v>0</v>
      </c>
      <c r="AO36" s="135" t="s">
        <v>23</v>
      </c>
      <c r="AP36" s="136" t="s">
        <v>23</v>
      </c>
      <c r="AQ36" s="137"/>
      <c r="AR36" s="135" t="s">
        <v>23</v>
      </c>
      <c r="AS36" s="136" t="s">
        <v>23</v>
      </c>
      <c r="AT36" s="135">
        <v>0</v>
      </c>
      <c r="AU36" s="140">
        <v>0</v>
      </c>
      <c r="AV36" s="135">
        <v>0</v>
      </c>
      <c r="AW36" s="136">
        <v>0</v>
      </c>
      <c r="AX36" s="135" t="s">
        <v>23</v>
      </c>
      <c r="AY36" s="136" t="s">
        <v>23</v>
      </c>
      <c r="AZ36" s="151"/>
    </row>
    <row r="37" spans="1:53" s="143" customFormat="1">
      <c r="A37" s="130"/>
      <c r="B37" s="130"/>
      <c r="C37" s="131"/>
      <c r="D37" s="132"/>
      <c r="E37" s="133"/>
      <c r="F37" s="134"/>
      <c r="G37" s="206" t="s">
        <v>20</v>
      </c>
      <c r="H37" s="207">
        <f>+SUM(H36)</f>
        <v>0</v>
      </c>
      <c r="I37" s="208">
        <f t="shared" ref="I37" si="87">+SUM(I36)</f>
        <v>0</v>
      </c>
      <c r="J37" s="207">
        <f t="shared" ref="J37" si="88">+SUM(J36)</f>
        <v>0</v>
      </c>
      <c r="K37" s="208">
        <f t="shared" ref="K37" si="89">+SUM(K36)</f>
        <v>0</v>
      </c>
      <c r="L37" s="207">
        <f t="shared" ref="L37" si="90">+SUM(L36)</f>
        <v>0</v>
      </c>
      <c r="M37" s="208">
        <f t="shared" ref="M37" si="91">+SUM(M36)</f>
        <v>0</v>
      </c>
      <c r="N37" s="207">
        <f t="shared" ref="N37" si="92">+SUM(N36)</f>
        <v>0</v>
      </c>
      <c r="O37" s="208">
        <f t="shared" ref="O37" si="93">+SUM(O36)</f>
        <v>0</v>
      </c>
      <c r="P37" s="209"/>
      <c r="Q37" s="207">
        <f>+SUM(Q36)</f>
        <v>0</v>
      </c>
      <c r="R37" s="208">
        <f t="shared" ref="R37" si="94">+SUM(R36)</f>
        <v>0</v>
      </c>
      <c r="S37" s="207">
        <f t="shared" ref="S37" si="95">+SUM(S36)</f>
        <v>0</v>
      </c>
      <c r="T37" s="208">
        <f t="shared" ref="T37" si="96">+SUM(T36)</f>
        <v>0</v>
      </c>
      <c r="U37" s="207">
        <f t="shared" ref="U37" si="97">+SUM(U36)</f>
        <v>0</v>
      </c>
      <c r="V37" s="208">
        <f t="shared" ref="V37" si="98">+SUM(V36)</f>
        <v>0</v>
      </c>
      <c r="W37" s="207">
        <f t="shared" ref="W37" si="99">+SUM(W36)</f>
        <v>0</v>
      </c>
      <c r="X37" s="208">
        <f t="shared" ref="X37" si="100">+SUM(X36)</f>
        <v>0</v>
      </c>
      <c r="Y37" s="210"/>
      <c r="Z37" s="207">
        <f>+SUM(Z36)</f>
        <v>0</v>
      </c>
      <c r="AA37" s="208">
        <f t="shared" ref="AA37" si="101">+SUM(AA36)</f>
        <v>0</v>
      </c>
      <c r="AB37" s="207">
        <f t="shared" ref="AB37" si="102">+SUM(AB36)</f>
        <v>0</v>
      </c>
      <c r="AC37" s="208">
        <f t="shared" ref="AC37" si="103">+SUM(AC36)</f>
        <v>0</v>
      </c>
      <c r="AD37" s="207">
        <f t="shared" ref="AD37" si="104">+SUM(AD36)</f>
        <v>0</v>
      </c>
      <c r="AE37" s="208">
        <f t="shared" ref="AE37" si="105">+SUM(AE36)</f>
        <v>0</v>
      </c>
      <c r="AF37" s="207">
        <f t="shared" ref="AF37" si="106">+SUM(AF36)</f>
        <v>0</v>
      </c>
      <c r="AG37" s="208">
        <f t="shared" ref="AG37" si="107">+SUM(AG36)</f>
        <v>0</v>
      </c>
      <c r="AH37" s="210"/>
      <c r="AI37" s="207">
        <f>+SUM(AI36)</f>
        <v>0</v>
      </c>
      <c r="AJ37" s="208">
        <f t="shared" ref="AJ37" si="108">+SUM(AJ36)</f>
        <v>0</v>
      </c>
      <c r="AK37" s="207">
        <f t="shared" ref="AK37" si="109">+SUM(AK36)</f>
        <v>0</v>
      </c>
      <c r="AL37" s="208">
        <f t="shared" ref="AL37" si="110">+SUM(AL36)</f>
        <v>0</v>
      </c>
      <c r="AM37" s="207">
        <f t="shared" ref="AM37" si="111">+SUM(AM36)</f>
        <v>0</v>
      </c>
      <c r="AN37" s="208">
        <f t="shared" ref="AN37" si="112">+SUM(AN36)</f>
        <v>0</v>
      </c>
      <c r="AO37" s="207">
        <f t="shared" ref="AO37" si="113">+SUM(AO36)</f>
        <v>0</v>
      </c>
      <c r="AP37" s="208">
        <f t="shared" ref="AP37" si="114">+SUM(AP36)</f>
        <v>0</v>
      </c>
      <c r="AQ37" s="211"/>
      <c r="AR37" s="207">
        <f>+SUM(AR36)</f>
        <v>0</v>
      </c>
      <c r="AS37" s="208">
        <f t="shared" ref="AS37" si="115">+SUM(AS36)</f>
        <v>0</v>
      </c>
      <c r="AT37" s="207">
        <f t="shared" ref="AT37" si="116">+SUM(AT36)</f>
        <v>0</v>
      </c>
      <c r="AU37" s="208">
        <f t="shared" ref="AU37" si="117">+SUM(AU36)</f>
        <v>0</v>
      </c>
      <c r="AV37" s="207">
        <f t="shared" ref="AV37" si="118">+SUM(AV36)</f>
        <v>0</v>
      </c>
      <c r="AW37" s="208">
        <f t="shared" ref="AW37" si="119">+SUM(AW36)</f>
        <v>0</v>
      </c>
      <c r="AX37" s="207">
        <f t="shared" ref="AX37" si="120">+SUM(AX36)</f>
        <v>0</v>
      </c>
      <c r="AY37" s="208">
        <f t="shared" ref="AY37" si="121">+SUM(AY36)</f>
        <v>0</v>
      </c>
      <c r="AZ37" s="151"/>
      <c r="BA37" s="102"/>
    </row>
    <row r="38" spans="1:53" s="143" customFormat="1">
      <c r="A38" s="130"/>
      <c r="B38" s="130"/>
      <c r="C38" s="131"/>
      <c r="D38" s="132"/>
      <c r="E38" s="133"/>
      <c r="F38" s="134"/>
      <c r="G38" s="141"/>
      <c r="H38" s="135"/>
      <c r="I38" s="136"/>
      <c r="J38" s="135"/>
      <c r="K38" s="136"/>
      <c r="L38" s="135"/>
      <c r="M38" s="136"/>
      <c r="N38" s="135"/>
      <c r="O38" s="136"/>
      <c r="P38" s="140"/>
      <c r="Q38" s="135"/>
      <c r="R38" s="140"/>
      <c r="S38" s="135"/>
      <c r="T38" s="136"/>
      <c r="U38" s="135"/>
      <c r="V38" s="136"/>
      <c r="W38" s="135"/>
      <c r="X38" s="136"/>
      <c r="Y38" s="120"/>
      <c r="Z38" s="135"/>
      <c r="AA38" s="136"/>
      <c r="AB38" s="135"/>
      <c r="AC38" s="136"/>
      <c r="AD38" s="135"/>
      <c r="AE38" s="136"/>
      <c r="AF38" s="135"/>
      <c r="AG38" s="136"/>
      <c r="AH38" s="120"/>
      <c r="AI38" s="135"/>
      <c r="AJ38" s="136"/>
      <c r="AK38" s="135"/>
      <c r="AL38" s="136"/>
      <c r="AM38" s="135"/>
      <c r="AN38" s="136"/>
      <c r="AO38" s="135"/>
      <c r="AP38" s="136"/>
      <c r="AQ38" s="137"/>
      <c r="AR38" s="135"/>
      <c r="AS38" s="136"/>
      <c r="AT38" s="135"/>
      <c r="AU38" s="140"/>
      <c r="AV38" s="135"/>
      <c r="AW38" s="136"/>
      <c r="AX38" s="135"/>
      <c r="AY38" s="136"/>
      <c r="AZ38" s="151"/>
      <c r="BA38" s="102"/>
    </row>
    <row r="39" spans="1:53" s="102" customFormat="1">
      <c r="A39" s="130"/>
      <c r="B39" s="130"/>
      <c r="C39" s="131"/>
      <c r="D39" s="132"/>
      <c r="E39" s="133"/>
      <c r="F39" s="134"/>
      <c r="G39" s="141"/>
      <c r="H39" s="135"/>
      <c r="I39" s="136"/>
      <c r="J39" s="135"/>
      <c r="K39" s="136"/>
      <c r="L39" s="135"/>
      <c r="M39" s="136"/>
      <c r="N39" s="135"/>
      <c r="O39" s="136"/>
      <c r="P39" s="140"/>
      <c r="Q39" s="135"/>
      <c r="R39" s="140"/>
      <c r="S39" s="135"/>
      <c r="T39" s="136"/>
      <c r="U39" s="135"/>
      <c r="V39" s="136"/>
      <c r="W39" s="135"/>
      <c r="X39" s="136"/>
      <c r="Y39" s="120"/>
      <c r="Z39" s="135"/>
      <c r="AA39" s="136"/>
      <c r="AB39" s="135"/>
      <c r="AC39" s="136"/>
      <c r="AD39" s="135"/>
      <c r="AE39" s="136"/>
      <c r="AF39" s="135"/>
      <c r="AG39" s="136"/>
      <c r="AH39" s="120"/>
      <c r="AI39" s="135"/>
      <c r="AJ39" s="136"/>
      <c r="AK39" s="135"/>
      <c r="AL39" s="136"/>
      <c r="AM39" s="135"/>
      <c r="AN39" s="136"/>
      <c r="AO39" s="135"/>
      <c r="AP39" s="136"/>
      <c r="AQ39" s="137"/>
      <c r="AR39" s="135"/>
      <c r="AS39" s="136"/>
      <c r="AT39" s="135"/>
      <c r="AU39" s="140"/>
      <c r="AV39" s="135"/>
      <c r="AW39" s="136"/>
      <c r="AX39" s="135"/>
      <c r="AY39" s="136"/>
      <c r="AZ39" s="151"/>
    </row>
    <row r="40" spans="1:53" s="102" customFormat="1">
      <c r="A40" s="130" t="s">
        <v>90</v>
      </c>
      <c r="B40" s="130">
        <v>273</v>
      </c>
      <c r="C40" s="131">
        <v>43070</v>
      </c>
      <c r="D40" s="132">
        <v>7055</v>
      </c>
      <c r="E40" s="133" t="s">
        <v>92</v>
      </c>
      <c r="F40" s="134" t="s">
        <v>97</v>
      </c>
      <c r="G40" s="141" t="s">
        <v>91</v>
      </c>
      <c r="H40" s="135">
        <v>-8.1999999999999993</v>
      </c>
      <c r="I40" s="136">
        <v>-8.1999999999999993</v>
      </c>
      <c r="J40" s="135">
        <v>0</v>
      </c>
      <c r="K40" s="136">
        <v>0</v>
      </c>
      <c r="L40" s="135">
        <v>0</v>
      </c>
      <c r="M40" s="136">
        <v>0</v>
      </c>
      <c r="N40" s="135">
        <v>-8.1999999999999993</v>
      </c>
      <c r="O40" s="136">
        <v>-8.1999999999999993</v>
      </c>
      <c r="P40" s="140"/>
      <c r="Q40" s="135">
        <v>-8.1999999999999993</v>
      </c>
      <c r="R40" s="140">
        <v>-8.1999999999999993</v>
      </c>
      <c r="S40" s="135">
        <v>0</v>
      </c>
      <c r="T40" s="136">
        <v>0</v>
      </c>
      <c r="U40" s="135">
        <v>0</v>
      </c>
      <c r="V40" s="136">
        <v>0</v>
      </c>
      <c r="W40" s="135">
        <v>-8.1999999999999993</v>
      </c>
      <c r="X40" s="136">
        <v>-8.1999999999999993</v>
      </c>
      <c r="Y40" s="120"/>
      <c r="Z40" s="135">
        <v>-8.1999999999999993</v>
      </c>
      <c r="AA40" s="136">
        <v>-8.1999999999999993</v>
      </c>
      <c r="AB40" s="135">
        <v>0</v>
      </c>
      <c r="AC40" s="136">
        <v>0</v>
      </c>
      <c r="AD40" s="135">
        <v>0</v>
      </c>
      <c r="AE40" s="136">
        <v>0</v>
      </c>
      <c r="AF40" s="135">
        <v>-8.1999999999999993</v>
      </c>
      <c r="AG40" s="136">
        <v>-8.1999999999999993</v>
      </c>
      <c r="AH40" s="120"/>
      <c r="AI40" s="135">
        <v>-8.1999999999999993</v>
      </c>
      <c r="AJ40" s="136">
        <v>-8.1999999999999993</v>
      </c>
      <c r="AK40" s="135">
        <v>0</v>
      </c>
      <c r="AL40" s="136">
        <v>0</v>
      </c>
      <c r="AM40" s="135">
        <v>0</v>
      </c>
      <c r="AN40" s="136">
        <v>0</v>
      </c>
      <c r="AO40" s="135">
        <v>-8.1999999999999993</v>
      </c>
      <c r="AP40" s="136">
        <v>-8.1999999999999993</v>
      </c>
      <c r="AQ40" s="137"/>
      <c r="AR40" s="135">
        <v>-8.1999999999999993</v>
      </c>
      <c r="AS40" s="136">
        <v>-8.1999999999999993</v>
      </c>
      <c r="AT40" s="135">
        <v>0</v>
      </c>
      <c r="AU40" s="140">
        <v>0</v>
      </c>
      <c r="AV40" s="135">
        <v>0</v>
      </c>
      <c r="AW40" s="136">
        <v>0</v>
      </c>
      <c r="AX40" s="135">
        <v>-8.1999999999999993</v>
      </c>
      <c r="AY40" s="136">
        <v>-8.1999999999999993</v>
      </c>
      <c r="AZ40" s="151"/>
    </row>
    <row r="41" spans="1:53" s="102" customFormat="1">
      <c r="A41" s="130" t="s">
        <v>90</v>
      </c>
      <c r="B41" s="130">
        <v>152</v>
      </c>
      <c r="C41" s="131">
        <v>43070</v>
      </c>
      <c r="D41" s="132">
        <v>7055</v>
      </c>
      <c r="E41" s="133" t="s">
        <v>92</v>
      </c>
      <c r="F41" s="134" t="s">
        <v>95</v>
      </c>
      <c r="G41" s="141" t="s">
        <v>91</v>
      </c>
      <c r="H41" s="135" t="s">
        <v>29</v>
      </c>
      <c r="I41" s="136" t="s">
        <v>29</v>
      </c>
      <c r="J41" s="135">
        <v>0</v>
      </c>
      <c r="K41" s="136">
        <v>0</v>
      </c>
      <c r="L41" s="135">
        <v>0</v>
      </c>
      <c r="M41" s="136">
        <v>0</v>
      </c>
      <c r="N41" s="135" t="s">
        <v>29</v>
      </c>
      <c r="O41" s="136" t="s">
        <v>29</v>
      </c>
      <c r="P41" s="140"/>
      <c r="Q41" s="135" t="s">
        <v>29</v>
      </c>
      <c r="R41" s="140" t="s">
        <v>29</v>
      </c>
      <c r="S41" s="135">
        <v>0</v>
      </c>
      <c r="T41" s="136">
        <v>0</v>
      </c>
      <c r="U41" s="135">
        <v>0</v>
      </c>
      <c r="V41" s="136">
        <v>0</v>
      </c>
      <c r="W41" s="135" t="s">
        <v>29</v>
      </c>
      <c r="X41" s="136" t="s">
        <v>29</v>
      </c>
      <c r="Y41" s="120"/>
      <c r="Z41" s="135" t="s">
        <v>29</v>
      </c>
      <c r="AA41" s="136" t="s">
        <v>29</v>
      </c>
      <c r="AB41" s="135">
        <v>0</v>
      </c>
      <c r="AC41" s="136">
        <v>0</v>
      </c>
      <c r="AD41" s="135">
        <v>0</v>
      </c>
      <c r="AE41" s="136">
        <v>0</v>
      </c>
      <c r="AF41" s="135" t="s">
        <v>29</v>
      </c>
      <c r="AG41" s="136" t="s">
        <v>29</v>
      </c>
      <c r="AH41" s="120"/>
      <c r="AI41" s="135" t="s">
        <v>29</v>
      </c>
      <c r="AJ41" s="136" t="s">
        <v>29</v>
      </c>
      <c r="AK41" s="135">
        <v>0</v>
      </c>
      <c r="AL41" s="136">
        <v>0</v>
      </c>
      <c r="AM41" s="135">
        <v>0</v>
      </c>
      <c r="AN41" s="136">
        <v>0</v>
      </c>
      <c r="AO41" s="135" t="s">
        <v>29</v>
      </c>
      <c r="AP41" s="136" t="s">
        <v>29</v>
      </c>
      <c r="AQ41" s="137"/>
      <c r="AR41" s="135" t="s">
        <v>29</v>
      </c>
      <c r="AS41" s="136" t="s">
        <v>29</v>
      </c>
      <c r="AT41" s="135">
        <v>0</v>
      </c>
      <c r="AU41" s="140">
        <v>0</v>
      </c>
      <c r="AV41" s="135">
        <v>0</v>
      </c>
      <c r="AW41" s="136">
        <v>0</v>
      </c>
      <c r="AX41" s="135" t="s">
        <v>29</v>
      </c>
      <c r="AY41" s="136" t="s">
        <v>29</v>
      </c>
      <c r="AZ41" s="151"/>
    </row>
    <row r="42" spans="1:53" s="102" customFormat="1">
      <c r="A42" s="130" t="s">
        <v>90</v>
      </c>
      <c r="B42" s="130">
        <v>152</v>
      </c>
      <c r="C42" s="131">
        <v>43070</v>
      </c>
      <c r="D42" s="132">
        <v>7055</v>
      </c>
      <c r="E42" s="133" t="s">
        <v>92</v>
      </c>
      <c r="F42" s="134" t="s">
        <v>94</v>
      </c>
      <c r="G42" s="141" t="s">
        <v>91</v>
      </c>
      <c r="H42" s="135" t="s">
        <v>29</v>
      </c>
      <c r="I42" s="136" t="s">
        <v>29</v>
      </c>
      <c r="J42" s="135">
        <v>0</v>
      </c>
      <c r="K42" s="136">
        <v>0</v>
      </c>
      <c r="L42" s="135">
        <v>0</v>
      </c>
      <c r="M42" s="136">
        <v>0</v>
      </c>
      <c r="N42" s="135" t="s">
        <v>29</v>
      </c>
      <c r="O42" s="136" t="s">
        <v>29</v>
      </c>
      <c r="P42" s="140"/>
      <c r="Q42" s="135" t="s">
        <v>29</v>
      </c>
      <c r="R42" s="140" t="s">
        <v>29</v>
      </c>
      <c r="S42" s="135">
        <v>0</v>
      </c>
      <c r="T42" s="136">
        <v>0</v>
      </c>
      <c r="U42" s="135">
        <v>0</v>
      </c>
      <c r="V42" s="136">
        <v>0</v>
      </c>
      <c r="W42" s="135" t="s">
        <v>29</v>
      </c>
      <c r="X42" s="136" t="s">
        <v>29</v>
      </c>
      <c r="Y42" s="120"/>
      <c r="Z42" s="135" t="s">
        <v>29</v>
      </c>
      <c r="AA42" s="136" t="s">
        <v>29</v>
      </c>
      <c r="AB42" s="135">
        <v>0</v>
      </c>
      <c r="AC42" s="136">
        <v>0</v>
      </c>
      <c r="AD42" s="135">
        <v>0</v>
      </c>
      <c r="AE42" s="136">
        <v>0</v>
      </c>
      <c r="AF42" s="135" t="s">
        <v>29</v>
      </c>
      <c r="AG42" s="136" t="s">
        <v>29</v>
      </c>
      <c r="AH42" s="120"/>
      <c r="AI42" s="135" t="s">
        <v>29</v>
      </c>
      <c r="AJ42" s="136" t="s">
        <v>29</v>
      </c>
      <c r="AK42" s="135">
        <v>0</v>
      </c>
      <c r="AL42" s="136">
        <v>0</v>
      </c>
      <c r="AM42" s="135">
        <v>0</v>
      </c>
      <c r="AN42" s="136">
        <v>0</v>
      </c>
      <c r="AO42" s="135" t="s">
        <v>29</v>
      </c>
      <c r="AP42" s="136" t="s">
        <v>29</v>
      </c>
      <c r="AQ42" s="137"/>
      <c r="AR42" s="135" t="s">
        <v>29</v>
      </c>
      <c r="AS42" s="136" t="s">
        <v>29</v>
      </c>
      <c r="AT42" s="135">
        <v>0</v>
      </c>
      <c r="AU42" s="140">
        <v>0</v>
      </c>
      <c r="AV42" s="135">
        <v>0</v>
      </c>
      <c r="AW42" s="136">
        <v>0</v>
      </c>
      <c r="AX42" s="135" t="s">
        <v>29</v>
      </c>
      <c r="AY42" s="136" t="s">
        <v>29</v>
      </c>
      <c r="AZ42" s="151"/>
    </row>
    <row r="43" spans="1:53" s="102" customFormat="1">
      <c r="A43" s="130" t="s">
        <v>90</v>
      </c>
      <c r="B43" s="130">
        <v>273</v>
      </c>
      <c r="C43" s="131">
        <v>43070</v>
      </c>
      <c r="D43" s="132">
        <v>7055</v>
      </c>
      <c r="E43" s="133" t="s">
        <v>92</v>
      </c>
      <c r="F43" s="134" t="s">
        <v>96</v>
      </c>
      <c r="G43" s="141" t="s">
        <v>91</v>
      </c>
      <c r="H43" s="135">
        <v>-1.8</v>
      </c>
      <c r="I43" s="136">
        <v>-1.8</v>
      </c>
      <c r="J43" s="135">
        <v>0</v>
      </c>
      <c r="K43" s="136">
        <v>0</v>
      </c>
      <c r="L43" s="135">
        <v>0</v>
      </c>
      <c r="M43" s="136">
        <v>0</v>
      </c>
      <c r="N43" s="135">
        <v>-1.8</v>
      </c>
      <c r="O43" s="136">
        <v>-1.8</v>
      </c>
      <c r="P43" s="140"/>
      <c r="Q43" s="135">
        <v>-1.8</v>
      </c>
      <c r="R43" s="140">
        <v>-1.8</v>
      </c>
      <c r="S43" s="135">
        <v>0</v>
      </c>
      <c r="T43" s="136">
        <v>0</v>
      </c>
      <c r="U43" s="135">
        <v>0</v>
      </c>
      <c r="V43" s="136">
        <v>0</v>
      </c>
      <c r="W43" s="135">
        <v>-1.8</v>
      </c>
      <c r="X43" s="136">
        <v>-1.8</v>
      </c>
      <c r="Y43" s="120"/>
      <c r="Z43" s="135">
        <v>-1.8</v>
      </c>
      <c r="AA43" s="136">
        <v>-1.8</v>
      </c>
      <c r="AB43" s="135">
        <v>0</v>
      </c>
      <c r="AC43" s="136">
        <v>0</v>
      </c>
      <c r="AD43" s="135">
        <v>0</v>
      </c>
      <c r="AE43" s="136">
        <v>0</v>
      </c>
      <c r="AF43" s="135">
        <v>-1.8</v>
      </c>
      <c r="AG43" s="136">
        <v>-1.8</v>
      </c>
      <c r="AH43" s="120"/>
      <c r="AI43" s="135">
        <v>-1.8</v>
      </c>
      <c r="AJ43" s="136">
        <v>-1.8</v>
      </c>
      <c r="AK43" s="135">
        <v>0</v>
      </c>
      <c r="AL43" s="136">
        <v>0</v>
      </c>
      <c r="AM43" s="135">
        <v>0</v>
      </c>
      <c r="AN43" s="136">
        <v>0</v>
      </c>
      <c r="AO43" s="135">
        <v>-1.8</v>
      </c>
      <c r="AP43" s="136">
        <v>-1.8</v>
      </c>
      <c r="AQ43" s="137"/>
      <c r="AR43" s="135">
        <v>-1.8</v>
      </c>
      <c r="AS43" s="136">
        <v>-1.8</v>
      </c>
      <c r="AT43" s="135">
        <v>0</v>
      </c>
      <c r="AU43" s="140">
        <v>0</v>
      </c>
      <c r="AV43" s="135">
        <v>0</v>
      </c>
      <c r="AW43" s="136">
        <v>0</v>
      </c>
      <c r="AX43" s="135">
        <v>-1.8</v>
      </c>
      <c r="AY43" s="136">
        <v>-1.8</v>
      </c>
      <c r="AZ43" s="151"/>
    </row>
    <row r="44" spans="1:53" s="102" customFormat="1">
      <c r="A44" s="130" t="s">
        <v>45</v>
      </c>
      <c r="B44" s="130">
        <v>764</v>
      </c>
      <c r="C44" s="131">
        <v>43223</v>
      </c>
      <c r="D44" s="132">
        <v>7087</v>
      </c>
      <c r="E44" s="133" t="s">
        <v>55</v>
      </c>
      <c r="F44" s="134" t="s">
        <v>170</v>
      </c>
      <c r="G44" s="141" t="s">
        <v>91</v>
      </c>
      <c r="H44" s="135">
        <v>-0.1</v>
      </c>
      <c r="I44" s="136">
        <v>0</v>
      </c>
      <c r="J44" s="135">
        <v>0</v>
      </c>
      <c r="K44" s="136">
        <v>0</v>
      </c>
      <c r="L44" s="135">
        <v>0</v>
      </c>
      <c r="M44" s="136">
        <v>0</v>
      </c>
      <c r="N44" s="135">
        <v>-0.1</v>
      </c>
      <c r="O44" s="136">
        <v>0</v>
      </c>
      <c r="P44" s="140"/>
      <c r="Q44" s="135">
        <v>0</v>
      </c>
      <c r="R44" s="140">
        <v>0</v>
      </c>
      <c r="S44" s="135">
        <v>0</v>
      </c>
      <c r="T44" s="136">
        <v>0</v>
      </c>
      <c r="U44" s="135">
        <v>0</v>
      </c>
      <c r="V44" s="136">
        <v>0</v>
      </c>
      <c r="W44" s="135">
        <v>0</v>
      </c>
      <c r="X44" s="136">
        <v>0</v>
      </c>
      <c r="Y44" s="120"/>
      <c r="Z44" s="135">
        <v>0</v>
      </c>
      <c r="AA44" s="136">
        <v>0</v>
      </c>
      <c r="AB44" s="135">
        <v>0</v>
      </c>
      <c r="AC44" s="136">
        <v>0</v>
      </c>
      <c r="AD44" s="135">
        <v>0</v>
      </c>
      <c r="AE44" s="136">
        <v>0</v>
      </c>
      <c r="AF44" s="135">
        <v>0</v>
      </c>
      <c r="AG44" s="136">
        <v>0</v>
      </c>
      <c r="AH44" s="120"/>
      <c r="AI44" s="135">
        <v>0</v>
      </c>
      <c r="AJ44" s="136">
        <v>0</v>
      </c>
      <c r="AK44" s="135">
        <v>0</v>
      </c>
      <c r="AL44" s="136">
        <v>0</v>
      </c>
      <c r="AM44" s="135">
        <v>0</v>
      </c>
      <c r="AN44" s="136">
        <v>0</v>
      </c>
      <c r="AO44" s="135">
        <v>0</v>
      </c>
      <c r="AP44" s="136">
        <v>0</v>
      </c>
      <c r="AQ44" s="137"/>
      <c r="AR44" s="135">
        <v>0</v>
      </c>
      <c r="AS44" s="136">
        <v>0</v>
      </c>
      <c r="AT44" s="135">
        <v>0</v>
      </c>
      <c r="AU44" s="140">
        <v>0</v>
      </c>
      <c r="AV44" s="135">
        <v>0</v>
      </c>
      <c r="AW44" s="136">
        <v>0</v>
      </c>
      <c r="AX44" s="135">
        <v>0</v>
      </c>
      <c r="AY44" s="136">
        <v>0</v>
      </c>
      <c r="AZ44" s="151"/>
    </row>
    <row r="45" spans="1:53" s="146" customFormat="1">
      <c r="A45" s="130" t="s">
        <v>45</v>
      </c>
      <c r="B45" s="130">
        <v>682</v>
      </c>
      <c r="C45" s="131">
        <v>43223</v>
      </c>
      <c r="D45" s="132">
        <v>7087</v>
      </c>
      <c r="E45" s="133" t="s">
        <v>55</v>
      </c>
      <c r="F45" s="134" t="s">
        <v>169</v>
      </c>
      <c r="G45" s="141" t="s">
        <v>91</v>
      </c>
      <c r="H45" s="135">
        <v>-8.5</v>
      </c>
      <c r="I45" s="136">
        <v>0</v>
      </c>
      <c r="J45" s="135">
        <v>0</v>
      </c>
      <c r="K45" s="136">
        <v>0</v>
      </c>
      <c r="L45" s="135">
        <v>0</v>
      </c>
      <c r="M45" s="136">
        <v>0</v>
      </c>
      <c r="N45" s="135">
        <v>-8.5</v>
      </c>
      <c r="O45" s="136">
        <v>0</v>
      </c>
      <c r="P45" s="140"/>
      <c r="Q45" s="135">
        <v>0</v>
      </c>
      <c r="R45" s="140">
        <v>0</v>
      </c>
      <c r="S45" s="135">
        <v>0</v>
      </c>
      <c r="T45" s="136">
        <v>0</v>
      </c>
      <c r="U45" s="135">
        <v>0</v>
      </c>
      <c r="V45" s="136">
        <v>0</v>
      </c>
      <c r="W45" s="135">
        <v>0</v>
      </c>
      <c r="X45" s="136">
        <v>0</v>
      </c>
      <c r="Y45" s="120"/>
      <c r="Z45" s="135">
        <v>0</v>
      </c>
      <c r="AA45" s="136">
        <v>0</v>
      </c>
      <c r="AB45" s="135">
        <v>0</v>
      </c>
      <c r="AC45" s="136">
        <v>0</v>
      </c>
      <c r="AD45" s="135">
        <v>0</v>
      </c>
      <c r="AE45" s="136">
        <v>0</v>
      </c>
      <c r="AF45" s="135">
        <v>0</v>
      </c>
      <c r="AG45" s="136">
        <v>0</v>
      </c>
      <c r="AH45" s="120"/>
      <c r="AI45" s="135">
        <v>0</v>
      </c>
      <c r="AJ45" s="136">
        <v>0</v>
      </c>
      <c r="AK45" s="135">
        <v>0</v>
      </c>
      <c r="AL45" s="136">
        <v>0</v>
      </c>
      <c r="AM45" s="135">
        <v>0</v>
      </c>
      <c r="AN45" s="136">
        <v>0</v>
      </c>
      <c r="AO45" s="135">
        <v>0</v>
      </c>
      <c r="AP45" s="136">
        <v>0</v>
      </c>
      <c r="AQ45" s="137"/>
      <c r="AR45" s="135">
        <v>0</v>
      </c>
      <c r="AS45" s="136">
        <v>0</v>
      </c>
      <c r="AT45" s="135">
        <v>0</v>
      </c>
      <c r="AU45" s="140">
        <v>0</v>
      </c>
      <c r="AV45" s="135">
        <v>0</v>
      </c>
      <c r="AW45" s="136">
        <v>0</v>
      </c>
      <c r="AX45" s="135">
        <v>0</v>
      </c>
      <c r="AY45" s="136">
        <v>0</v>
      </c>
      <c r="AZ45" s="151"/>
      <c r="BA45" s="218"/>
    </row>
    <row r="46" spans="1:53" s="146" customFormat="1">
      <c r="A46" s="130" t="s">
        <v>130</v>
      </c>
      <c r="B46" s="130">
        <v>750</v>
      </c>
      <c r="C46" s="131">
        <v>43223</v>
      </c>
      <c r="D46" s="132">
        <v>7093</v>
      </c>
      <c r="E46" s="133" t="s">
        <v>91</v>
      </c>
      <c r="F46" s="134" t="s">
        <v>203</v>
      </c>
      <c r="G46" s="141" t="s">
        <v>91</v>
      </c>
      <c r="H46" s="135" t="s">
        <v>25</v>
      </c>
      <c r="I46" s="136" t="s">
        <v>26</v>
      </c>
      <c r="J46" s="135">
        <v>0</v>
      </c>
      <c r="K46" s="136">
        <v>0</v>
      </c>
      <c r="L46" s="135">
        <v>0</v>
      </c>
      <c r="M46" s="136">
        <v>0</v>
      </c>
      <c r="N46" s="135" t="s">
        <v>25</v>
      </c>
      <c r="O46" s="136" t="s">
        <v>26</v>
      </c>
      <c r="P46" s="140"/>
      <c r="Q46" s="135" t="s">
        <v>26</v>
      </c>
      <c r="R46" s="140" t="s">
        <v>26</v>
      </c>
      <c r="S46" s="135">
        <v>0</v>
      </c>
      <c r="T46" s="136">
        <v>0</v>
      </c>
      <c r="U46" s="135">
        <v>0</v>
      </c>
      <c r="V46" s="136">
        <v>0</v>
      </c>
      <c r="W46" s="135" t="s">
        <v>26</v>
      </c>
      <c r="X46" s="136" t="s">
        <v>26</v>
      </c>
      <c r="Y46" s="120"/>
      <c r="Z46" s="135" t="s">
        <v>26</v>
      </c>
      <c r="AA46" s="136" t="s">
        <v>26</v>
      </c>
      <c r="AB46" s="135">
        <v>0</v>
      </c>
      <c r="AC46" s="136">
        <v>0</v>
      </c>
      <c r="AD46" s="135">
        <v>0</v>
      </c>
      <c r="AE46" s="136">
        <v>0</v>
      </c>
      <c r="AF46" s="135" t="s">
        <v>26</v>
      </c>
      <c r="AG46" s="136" t="s">
        <v>26</v>
      </c>
      <c r="AH46" s="120"/>
      <c r="AI46" s="135" t="s">
        <v>26</v>
      </c>
      <c r="AJ46" s="136" t="s">
        <v>26</v>
      </c>
      <c r="AK46" s="135">
        <v>0</v>
      </c>
      <c r="AL46" s="136">
        <v>0</v>
      </c>
      <c r="AM46" s="135">
        <v>0</v>
      </c>
      <c r="AN46" s="136">
        <v>0</v>
      </c>
      <c r="AO46" s="135" t="s">
        <v>26</v>
      </c>
      <c r="AP46" s="136" t="s">
        <v>26</v>
      </c>
      <c r="AQ46" s="137"/>
      <c r="AR46" s="135" t="s">
        <v>26</v>
      </c>
      <c r="AS46" s="136" t="s">
        <v>26</v>
      </c>
      <c r="AT46" s="135">
        <v>0</v>
      </c>
      <c r="AU46" s="140">
        <v>0</v>
      </c>
      <c r="AV46" s="135">
        <v>0</v>
      </c>
      <c r="AW46" s="136">
        <v>0</v>
      </c>
      <c r="AX46" s="135" t="s">
        <v>26</v>
      </c>
      <c r="AY46" s="136" t="s">
        <v>26</v>
      </c>
      <c r="AZ46" s="151"/>
      <c r="BA46" s="102"/>
    </row>
    <row r="47" spans="1:53" s="143" customFormat="1">
      <c r="A47" s="130"/>
      <c r="B47" s="130"/>
      <c r="C47" s="131"/>
      <c r="D47" s="132"/>
      <c r="E47" s="133"/>
      <c r="F47" s="134"/>
      <c r="G47" s="206" t="s">
        <v>20</v>
      </c>
      <c r="H47" s="207">
        <f>+SUM(H40:H46)</f>
        <v>-18.600000000000001</v>
      </c>
      <c r="I47" s="208">
        <f t="shared" ref="I47:P47" si="122">+SUM(I40:I46)</f>
        <v>-10</v>
      </c>
      <c r="J47" s="207">
        <f t="shared" si="122"/>
        <v>0</v>
      </c>
      <c r="K47" s="208">
        <f t="shared" si="122"/>
        <v>0</v>
      </c>
      <c r="L47" s="207">
        <f t="shared" si="122"/>
        <v>0</v>
      </c>
      <c r="M47" s="208">
        <f t="shared" si="122"/>
        <v>0</v>
      </c>
      <c r="N47" s="207">
        <f t="shared" si="122"/>
        <v>-18.600000000000001</v>
      </c>
      <c r="O47" s="208">
        <f t="shared" si="122"/>
        <v>-10</v>
      </c>
      <c r="P47" s="209">
        <f t="shared" si="122"/>
        <v>0</v>
      </c>
      <c r="Q47" s="207">
        <f>+SUM(Q40:Q46)</f>
        <v>-10</v>
      </c>
      <c r="R47" s="208">
        <f t="shared" ref="R47:X47" si="123">+SUM(R40:R46)</f>
        <v>-10</v>
      </c>
      <c r="S47" s="207">
        <f t="shared" si="123"/>
        <v>0</v>
      </c>
      <c r="T47" s="208">
        <f t="shared" si="123"/>
        <v>0</v>
      </c>
      <c r="U47" s="207">
        <f t="shared" si="123"/>
        <v>0</v>
      </c>
      <c r="V47" s="208">
        <f t="shared" si="123"/>
        <v>0</v>
      </c>
      <c r="W47" s="207">
        <f t="shared" si="123"/>
        <v>-10</v>
      </c>
      <c r="X47" s="208">
        <f t="shared" si="123"/>
        <v>-10</v>
      </c>
      <c r="Y47" s="209"/>
      <c r="Z47" s="207">
        <f>+SUM(Z40:Z46)</f>
        <v>-10</v>
      </c>
      <c r="AA47" s="208">
        <f t="shared" ref="AA47:AG47" si="124">+SUM(AA40:AA46)</f>
        <v>-10</v>
      </c>
      <c r="AB47" s="207">
        <f t="shared" si="124"/>
        <v>0</v>
      </c>
      <c r="AC47" s="208">
        <f t="shared" si="124"/>
        <v>0</v>
      </c>
      <c r="AD47" s="207">
        <f t="shared" si="124"/>
        <v>0</v>
      </c>
      <c r="AE47" s="208">
        <f t="shared" si="124"/>
        <v>0</v>
      </c>
      <c r="AF47" s="207">
        <f t="shared" si="124"/>
        <v>-10</v>
      </c>
      <c r="AG47" s="208">
        <f t="shared" si="124"/>
        <v>-10</v>
      </c>
      <c r="AH47" s="209"/>
      <c r="AI47" s="207">
        <f>+SUM(AI37:AI46)</f>
        <v>-10</v>
      </c>
      <c r="AJ47" s="208">
        <f t="shared" ref="AJ47:AP47" si="125">+SUM(AJ37:AJ46)</f>
        <v>-10</v>
      </c>
      <c r="AK47" s="207">
        <f t="shared" si="125"/>
        <v>0</v>
      </c>
      <c r="AL47" s="208">
        <f t="shared" si="125"/>
        <v>0</v>
      </c>
      <c r="AM47" s="207">
        <f t="shared" si="125"/>
        <v>0</v>
      </c>
      <c r="AN47" s="208">
        <f t="shared" si="125"/>
        <v>0</v>
      </c>
      <c r="AO47" s="207">
        <f t="shared" si="125"/>
        <v>-10</v>
      </c>
      <c r="AP47" s="208">
        <f t="shared" si="125"/>
        <v>-10</v>
      </c>
      <c r="AQ47" s="211"/>
      <c r="AR47" s="207">
        <f>+SUM(AR37:AR46)</f>
        <v>-10</v>
      </c>
      <c r="AS47" s="208">
        <f t="shared" ref="AS47:AY47" si="126">+SUM(AS37:AS46)</f>
        <v>-10</v>
      </c>
      <c r="AT47" s="207">
        <f t="shared" si="126"/>
        <v>0</v>
      </c>
      <c r="AU47" s="208">
        <f t="shared" si="126"/>
        <v>0</v>
      </c>
      <c r="AV47" s="207">
        <f t="shared" si="126"/>
        <v>0</v>
      </c>
      <c r="AW47" s="208">
        <f t="shared" si="126"/>
        <v>0</v>
      </c>
      <c r="AX47" s="207">
        <f t="shared" si="126"/>
        <v>-10</v>
      </c>
      <c r="AY47" s="208">
        <f t="shared" si="126"/>
        <v>-10</v>
      </c>
      <c r="AZ47" s="151"/>
      <c r="BA47" s="102"/>
    </row>
    <row r="48" spans="1:53" s="143" customFormat="1">
      <c r="A48" s="130"/>
      <c r="B48" s="130"/>
      <c r="C48" s="131"/>
      <c r="D48" s="132"/>
      <c r="E48" s="133"/>
      <c r="F48" s="134"/>
      <c r="G48" s="141"/>
      <c r="H48" s="135"/>
      <c r="I48" s="136"/>
      <c r="J48" s="135"/>
      <c r="K48" s="136"/>
      <c r="L48" s="135"/>
      <c r="M48" s="136"/>
      <c r="N48" s="135"/>
      <c r="O48" s="136"/>
      <c r="P48" s="140"/>
      <c r="Q48" s="135"/>
      <c r="R48" s="140"/>
      <c r="S48" s="135"/>
      <c r="T48" s="136"/>
      <c r="U48" s="135"/>
      <c r="V48" s="136"/>
      <c r="W48" s="135"/>
      <c r="X48" s="136"/>
      <c r="Y48" s="120"/>
      <c r="Z48" s="135"/>
      <c r="AA48" s="136"/>
      <c r="AB48" s="135"/>
      <c r="AC48" s="136"/>
      <c r="AD48" s="135"/>
      <c r="AE48" s="136"/>
      <c r="AF48" s="135"/>
      <c r="AG48" s="136"/>
      <c r="AH48" s="120"/>
      <c r="AI48" s="135"/>
      <c r="AJ48" s="136"/>
      <c r="AK48" s="135"/>
      <c r="AL48" s="136"/>
      <c r="AM48" s="135"/>
      <c r="AN48" s="136"/>
      <c r="AO48" s="135"/>
      <c r="AP48" s="136"/>
      <c r="AQ48" s="137"/>
      <c r="AR48" s="135"/>
      <c r="AS48" s="136"/>
      <c r="AT48" s="135"/>
      <c r="AU48" s="140"/>
      <c r="AV48" s="135"/>
      <c r="AW48" s="136"/>
      <c r="AX48" s="135"/>
      <c r="AY48" s="136"/>
      <c r="AZ48" s="151"/>
      <c r="BA48" s="102"/>
    </row>
    <row r="49" spans="1:53" s="146" customFormat="1">
      <c r="A49" s="130"/>
      <c r="B49" s="130"/>
      <c r="C49" s="131"/>
      <c r="D49" s="132"/>
      <c r="E49" s="43"/>
      <c r="F49" s="134"/>
      <c r="G49" s="141"/>
      <c r="H49" s="135"/>
      <c r="I49" s="136"/>
      <c r="J49" s="135"/>
      <c r="K49" s="136"/>
      <c r="L49" s="135"/>
      <c r="M49" s="136"/>
      <c r="N49" s="135"/>
      <c r="O49" s="136"/>
      <c r="P49" s="140"/>
      <c r="Q49" s="135"/>
      <c r="R49" s="140"/>
      <c r="S49" s="135"/>
      <c r="T49" s="136"/>
      <c r="U49" s="135"/>
      <c r="V49" s="136"/>
      <c r="W49" s="135"/>
      <c r="X49" s="136"/>
      <c r="Y49" s="120"/>
      <c r="Z49" s="135"/>
      <c r="AA49" s="136"/>
      <c r="AB49" s="135"/>
      <c r="AC49" s="136"/>
      <c r="AD49" s="135"/>
      <c r="AE49" s="136"/>
      <c r="AF49" s="135"/>
      <c r="AG49" s="136"/>
      <c r="AH49" s="120"/>
      <c r="AI49" s="135"/>
      <c r="AJ49" s="136"/>
      <c r="AK49" s="135"/>
      <c r="AL49" s="136"/>
      <c r="AM49" s="135"/>
      <c r="AN49" s="136"/>
      <c r="AO49" s="135"/>
      <c r="AP49" s="136"/>
      <c r="AQ49" s="137"/>
      <c r="AR49" s="135"/>
      <c r="AS49" s="136"/>
      <c r="AT49" s="135"/>
      <c r="AU49" s="140"/>
      <c r="AV49" s="135"/>
      <c r="AW49" s="136"/>
      <c r="AX49" s="135"/>
      <c r="AY49" s="136"/>
      <c r="AZ49" s="151"/>
      <c r="BA49" s="102"/>
    </row>
    <row r="50" spans="1:53" s="102" customFormat="1">
      <c r="A50" s="130" t="s">
        <v>45</v>
      </c>
      <c r="B50" s="130">
        <v>278</v>
      </c>
      <c r="C50" s="131">
        <v>43112</v>
      </c>
      <c r="D50" s="132">
        <v>7087</v>
      </c>
      <c r="E50" s="43" t="s">
        <v>55</v>
      </c>
      <c r="F50" s="134" t="s">
        <v>63</v>
      </c>
      <c r="G50" s="141" t="s">
        <v>46</v>
      </c>
      <c r="H50" s="135" t="s">
        <v>29</v>
      </c>
      <c r="I50" s="136" t="s">
        <v>29</v>
      </c>
      <c r="J50" s="135" t="s">
        <v>29</v>
      </c>
      <c r="K50" s="136" t="s">
        <v>29</v>
      </c>
      <c r="L50" s="135">
        <v>0</v>
      </c>
      <c r="M50" s="136">
        <v>0</v>
      </c>
      <c r="N50" s="135" t="s">
        <v>29</v>
      </c>
      <c r="O50" s="136" t="s">
        <v>29</v>
      </c>
      <c r="P50" s="140"/>
      <c r="Q50" s="135" t="s">
        <v>29</v>
      </c>
      <c r="R50" s="140" t="s">
        <v>29</v>
      </c>
      <c r="S50" s="135" t="s">
        <v>29</v>
      </c>
      <c r="T50" s="136" t="s">
        <v>29</v>
      </c>
      <c r="U50" s="135">
        <v>0</v>
      </c>
      <c r="V50" s="136">
        <v>0</v>
      </c>
      <c r="W50" s="135" t="s">
        <v>29</v>
      </c>
      <c r="X50" s="136" t="s">
        <v>29</v>
      </c>
      <c r="Y50" s="120"/>
      <c r="Z50" s="135" t="s">
        <v>29</v>
      </c>
      <c r="AA50" s="136" t="s">
        <v>29</v>
      </c>
      <c r="AB50" s="135" t="s">
        <v>29</v>
      </c>
      <c r="AC50" s="136" t="s">
        <v>29</v>
      </c>
      <c r="AD50" s="135">
        <v>0</v>
      </c>
      <c r="AE50" s="136">
        <v>0</v>
      </c>
      <c r="AF50" s="135" t="s">
        <v>29</v>
      </c>
      <c r="AG50" s="136" t="s">
        <v>29</v>
      </c>
      <c r="AH50" s="120"/>
      <c r="AI50" s="135" t="s">
        <v>29</v>
      </c>
      <c r="AJ50" s="136" t="s">
        <v>29</v>
      </c>
      <c r="AK50" s="135" t="s">
        <v>29</v>
      </c>
      <c r="AL50" s="136" t="s">
        <v>29</v>
      </c>
      <c r="AM50" s="135">
        <v>0</v>
      </c>
      <c r="AN50" s="136">
        <v>0</v>
      </c>
      <c r="AO50" s="135" t="s">
        <v>29</v>
      </c>
      <c r="AP50" s="136" t="s">
        <v>29</v>
      </c>
      <c r="AQ50" s="137"/>
      <c r="AR50" s="135" t="s">
        <v>29</v>
      </c>
      <c r="AS50" s="136" t="s">
        <v>29</v>
      </c>
      <c r="AT50" s="135" t="s">
        <v>29</v>
      </c>
      <c r="AU50" s="140" t="s">
        <v>29</v>
      </c>
      <c r="AV50" s="135">
        <v>0</v>
      </c>
      <c r="AW50" s="136">
        <v>0</v>
      </c>
      <c r="AX50" s="135" t="s">
        <v>29</v>
      </c>
      <c r="AY50" s="136" t="s">
        <v>29</v>
      </c>
      <c r="AZ50" s="151"/>
    </row>
    <row r="51" spans="1:53" s="102" customFormat="1">
      <c r="A51" s="130" t="s">
        <v>45</v>
      </c>
      <c r="B51" s="130">
        <v>470</v>
      </c>
      <c r="C51" s="131">
        <v>43145</v>
      </c>
      <c r="D51" s="132">
        <v>7087</v>
      </c>
      <c r="E51" s="43" t="s">
        <v>55</v>
      </c>
      <c r="F51" s="134" t="s">
        <v>64</v>
      </c>
      <c r="G51" s="141" t="s">
        <v>46</v>
      </c>
      <c r="H51" s="135">
        <v>-0.1</v>
      </c>
      <c r="I51" s="136">
        <v>-0.1</v>
      </c>
      <c r="J51" s="135">
        <v>-0.3</v>
      </c>
      <c r="K51" s="136">
        <v>-0.3</v>
      </c>
      <c r="L51" s="135">
        <v>0</v>
      </c>
      <c r="M51" s="136">
        <v>0</v>
      </c>
      <c r="N51" s="135">
        <v>-0.4</v>
      </c>
      <c r="O51" s="136">
        <v>-0.4</v>
      </c>
      <c r="P51" s="140"/>
      <c r="Q51" s="135">
        <v>-0.1</v>
      </c>
      <c r="R51" s="140">
        <v>-0.1</v>
      </c>
      <c r="S51" s="135">
        <v>-0.3</v>
      </c>
      <c r="T51" s="136">
        <v>-0.3</v>
      </c>
      <c r="U51" s="135">
        <v>0</v>
      </c>
      <c r="V51" s="136">
        <v>0</v>
      </c>
      <c r="W51" s="135">
        <v>-0.4</v>
      </c>
      <c r="X51" s="136">
        <v>-0.4</v>
      </c>
      <c r="Y51" s="120"/>
      <c r="Z51" s="135">
        <v>-0.1</v>
      </c>
      <c r="AA51" s="136">
        <v>-0.1</v>
      </c>
      <c r="AB51" s="135">
        <v>-0.3</v>
      </c>
      <c r="AC51" s="136">
        <v>-0.3</v>
      </c>
      <c r="AD51" s="135">
        <v>0</v>
      </c>
      <c r="AE51" s="136">
        <v>0</v>
      </c>
      <c r="AF51" s="135">
        <v>-0.4</v>
      </c>
      <c r="AG51" s="136">
        <v>-0.4</v>
      </c>
      <c r="AH51" s="120"/>
      <c r="AI51" s="135">
        <v>-0.1</v>
      </c>
      <c r="AJ51" s="136">
        <v>-0.1</v>
      </c>
      <c r="AK51" s="135">
        <v>-0.3</v>
      </c>
      <c r="AL51" s="136">
        <v>-0.3</v>
      </c>
      <c r="AM51" s="135">
        <v>0</v>
      </c>
      <c r="AN51" s="136">
        <v>0</v>
      </c>
      <c r="AO51" s="135">
        <v>-0.4</v>
      </c>
      <c r="AP51" s="136">
        <v>-0.4</v>
      </c>
      <c r="AQ51" s="137"/>
      <c r="AR51" s="135">
        <v>-0.1</v>
      </c>
      <c r="AS51" s="136">
        <v>-0.1</v>
      </c>
      <c r="AT51" s="135">
        <v>-0.3</v>
      </c>
      <c r="AU51" s="140">
        <v>-0.3</v>
      </c>
      <c r="AV51" s="135">
        <v>0</v>
      </c>
      <c r="AW51" s="136">
        <v>0</v>
      </c>
      <c r="AX51" s="135">
        <v>-0.4</v>
      </c>
      <c r="AY51" s="136">
        <v>-0.4</v>
      </c>
      <c r="AZ51" s="151"/>
    </row>
    <row r="52" spans="1:53" s="102" customFormat="1" ht="25.5">
      <c r="A52" s="130" t="s">
        <v>45</v>
      </c>
      <c r="B52" s="130">
        <v>23</v>
      </c>
      <c r="C52" s="131">
        <v>43147</v>
      </c>
      <c r="D52" s="132">
        <v>7087</v>
      </c>
      <c r="E52" s="43" t="s">
        <v>55</v>
      </c>
      <c r="F52" s="134" t="s">
        <v>65</v>
      </c>
      <c r="G52" s="199" t="s">
        <v>46</v>
      </c>
      <c r="H52" s="135">
        <v>-0.5</v>
      </c>
      <c r="I52" s="136">
        <v>-0.5</v>
      </c>
      <c r="J52" s="135">
        <v>-0.9</v>
      </c>
      <c r="K52" s="136">
        <v>-0.9</v>
      </c>
      <c r="L52" s="135">
        <v>0</v>
      </c>
      <c r="M52" s="136">
        <v>0</v>
      </c>
      <c r="N52" s="135">
        <v>-1.4</v>
      </c>
      <c r="O52" s="136">
        <v>-1.4</v>
      </c>
      <c r="P52" s="140"/>
      <c r="Q52" s="135">
        <v>-0.5</v>
      </c>
      <c r="R52" s="140">
        <v>-0.5</v>
      </c>
      <c r="S52" s="135">
        <v>-1</v>
      </c>
      <c r="T52" s="136">
        <v>-1</v>
      </c>
      <c r="U52" s="135">
        <v>0</v>
      </c>
      <c r="V52" s="136">
        <v>0</v>
      </c>
      <c r="W52" s="135">
        <v>-1.5</v>
      </c>
      <c r="X52" s="136">
        <v>-1.5</v>
      </c>
      <c r="Y52" s="120"/>
      <c r="Z52" s="135">
        <v>-0.6</v>
      </c>
      <c r="AA52" s="136">
        <v>-0.6</v>
      </c>
      <c r="AB52" s="135">
        <v>-1</v>
      </c>
      <c r="AC52" s="136">
        <v>-1</v>
      </c>
      <c r="AD52" s="135">
        <v>0</v>
      </c>
      <c r="AE52" s="136">
        <v>0</v>
      </c>
      <c r="AF52" s="135">
        <v>-1.5999999999999999</v>
      </c>
      <c r="AG52" s="136">
        <v>-1.5999999999999999</v>
      </c>
      <c r="AH52" s="120"/>
      <c r="AI52" s="135">
        <v>-0.6</v>
      </c>
      <c r="AJ52" s="136">
        <v>-0.6</v>
      </c>
      <c r="AK52" s="135">
        <v>-1</v>
      </c>
      <c r="AL52" s="136">
        <v>-1</v>
      </c>
      <c r="AM52" s="135">
        <v>0</v>
      </c>
      <c r="AN52" s="136">
        <v>0</v>
      </c>
      <c r="AO52" s="135">
        <v>-1.5999999999999999</v>
      </c>
      <c r="AP52" s="136">
        <v>-1.5999999999999999</v>
      </c>
      <c r="AQ52" s="137"/>
      <c r="AR52" s="135">
        <v>-0.6</v>
      </c>
      <c r="AS52" s="136">
        <v>-0.6</v>
      </c>
      <c r="AT52" s="135">
        <v>-1.1000000000000001</v>
      </c>
      <c r="AU52" s="140">
        <v>-1.1000000000000001</v>
      </c>
      <c r="AV52" s="135">
        <v>0</v>
      </c>
      <c r="AW52" s="136">
        <v>0</v>
      </c>
      <c r="AX52" s="135">
        <v>-1.7</v>
      </c>
      <c r="AY52" s="136">
        <v>-1.7</v>
      </c>
      <c r="AZ52" s="151"/>
    </row>
    <row r="53" spans="1:53" s="143" customFormat="1">
      <c r="A53" s="130"/>
      <c r="B53" s="130"/>
      <c r="C53" s="131"/>
      <c r="D53" s="132"/>
      <c r="E53" s="133"/>
      <c r="F53" s="134"/>
      <c r="G53" s="206" t="s">
        <v>20</v>
      </c>
      <c r="H53" s="207">
        <f>+SUM(H50:H52)</f>
        <v>-0.6</v>
      </c>
      <c r="I53" s="208">
        <f t="shared" ref="I53:O53" si="127">+SUM(I50:I52)</f>
        <v>-0.6</v>
      </c>
      <c r="J53" s="207">
        <f t="shared" si="127"/>
        <v>-1.2</v>
      </c>
      <c r="K53" s="208">
        <f t="shared" si="127"/>
        <v>-1.2</v>
      </c>
      <c r="L53" s="207">
        <f t="shared" si="127"/>
        <v>0</v>
      </c>
      <c r="M53" s="208">
        <f t="shared" si="127"/>
        <v>0</v>
      </c>
      <c r="N53" s="207">
        <f t="shared" si="127"/>
        <v>-1.7999999999999998</v>
      </c>
      <c r="O53" s="208">
        <f t="shared" si="127"/>
        <v>-1.7999999999999998</v>
      </c>
      <c r="P53" s="209"/>
      <c r="Q53" s="207">
        <f>+SUM(Q50:Q52)</f>
        <v>-0.6</v>
      </c>
      <c r="R53" s="208">
        <f t="shared" ref="R53:X53" si="128">+SUM(R50:R52)</f>
        <v>-0.6</v>
      </c>
      <c r="S53" s="207">
        <f t="shared" si="128"/>
        <v>-1.3</v>
      </c>
      <c r="T53" s="208">
        <f t="shared" si="128"/>
        <v>-1.3</v>
      </c>
      <c r="U53" s="207">
        <f t="shared" si="128"/>
        <v>0</v>
      </c>
      <c r="V53" s="208">
        <f t="shared" si="128"/>
        <v>0</v>
      </c>
      <c r="W53" s="207">
        <f t="shared" si="128"/>
        <v>-1.9</v>
      </c>
      <c r="X53" s="208">
        <f t="shared" si="128"/>
        <v>-1.9</v>
      </c>
      <c r="Y53" s="209"/>
      <c r="Z53" s="207">
        <f>+SUM(Z50:Z52)</f>
        <v>-0.7</v>
      </c>
      <c r="AA53" s="208">
        <f t="shared" ref="AA53:AG53" si="129">+SUM(AA50:AA52)</f>
        <v>-0.7</v>
      </c>
      <c r="AB53" s="207">
        <f t="shared" si="129"/>
        <v>-1.3</v>
      </c>
      <c r="AC53" s="208">
        <f t="shared" si="129"/>
        <v>-1.3</v>
      </c>
      <c r="AD53" s="207">
        <f t="shared" si="129"/>
        <v>0</v>
      </c>
      <c r="AE53" s="208">
        <f t="shared" si="129"/>
        <v>0</v>
      </c>
      <c r="AF53" s="207">
        <f t="shared" si="129"/>
        <v>-2</v>
      </c>
      <c r="AG53" s="208">
        <f t="shared" si="129"/>
        <v>-2</v>
      </c>
      <c r="AH53" s="209"/>
      <c r="AI53" s="207">
        <f>+SUM(AI50:AI52)</f>
        <v>-0.7</v>
      </c>
      <c r="AJ53" s="208">
        <f t="shared" ref="AJ53:AP53" si="130">+SUM(AJ50:AJ52)</f>
        <v>-0.7</v>
      </c>
      <c r="AK53" s="207">
        <f t="shared" si="130"/>
        <v>-1.3</v>
      </c>
      <c r="AL53" s="208">
        <f t="shared" si="130"/>
        <v>-1.3</v>
      </c>
      <c r="AM53" s="207">
        <f t="shared" si="130"/>
        <v>0</v>
      </c>
      <c r="AN53" s="208">
        <f t="shared" si="130"/>
        <v>0</v>
      </c>
      <c r="AO53" s="207">
        <f t="shared" si="130"/>
        <v>-2</v>
      </c>
      <c r="AP53" s="208">
        <f t="shared" si="130"/>
        <v>-2</v>
      </c>
      <c r="AQ53" s="211"/>
      <c r="AR53" s="207">
        <f>+SUM(AR50:AR52)</f>
        <v>-0.7</v>
      </c>
      <c r="AS53" s="208">
        <f t="shared" ref="AS53:AY53" si="131">+SUM(AS50:AS52)</f>
        <v>-0.7</v>
      </c>
      <c r="AT53" s="207">
        <f t="shared" si="131"/>
        <v>-1.4000000000000001</v>
      </c>
      <c r="AU53" s="208">
        <f t="shared" si="131"/>
        <v>-1.4000000000000001</v>
      </c>
      <c r="AV53" s="207">
        <f t="shared" si="131"/>
        <v>0</v>
      </c>
      <c r="AW53" s="208">
        <f t="shared" si="131"/>
        <v>0</v>
      </c>
      <c r="AX53" s="207">
        <f t="shared" si="131"/>
        <v>-2.1</v>
      </c>
      <c r="AY53" s="208">
        <f t="shared" si="131"/>
        <v>-2.1</v>
      </c>
      <c r="AZ53" s="151"/>
      <c r="BA53" s="102"/>
    </row>
    <row r="54" spans="1:53" s="143" customFormat="1">
      <c r="A54" s="130"/>
      <c r="B54" s="130"/>
      <c r="C54" s="131"/>
      <c r="D54" s="132"/>
      <c r="E54" s="133"/>
      <c r="F54" s="134"/>
      <c r="G54" s="141"/>
      <c r="H54" s="135"/>
      <c r="I54" s="136"/>
      <c r="J54" s="135"/>
      <c r="K54" s="136"/>
      <c r="L54" s="135"/>
      <c r="M54" s="136"/>
      <c r="N54" s="135"/>
      <c r="O54" s="136"/>
      <c r="P54" s="140"/>
      <c r="Q54" s="135"/>
      <c r="R54" s="140"/>
      <c r="S54" s="135"/>
      <c r="T54" s="136"/>
      <c r="U54" s="135"/>
      <c r="V54" s="136"/>
      <c r="W54" s="135"/>
      <c r="X54" s="136"/>
      <c r="Y54" s="120"/>
      <c r="Z54" s="135"/>
      <c r="AA54" s="136"/>
      <c r="AB54" s="135"/>
      <c r="AC54" s="136"/>
      <c r="AD54" s="135"/>
      <c r="AE54" s="136"/>
      <c r="AF54" s="135"/>
      <c r="AG54" s="136"/>
      <c r="AH54" s="120"/>
      <c r="AI54" s="135"/>
      <c r="AJ54" s="136"/>
      <c r="AK54" s="135"/>
      <c r="AL54" s="136"/>
      <c r="AM54" s="135"/>
      <c r="AN54" s="136"/>
      <c r="AO54" s="135"/>
      <c r="AP54" s="136"/>
      <c r="AQ54" s="137"/>
      <c r="AR54" s="135"/>
      <c r="AS54" s="136"/>
      <c r="AT54" s="135"/>
      <c r="AU54" s="140"/>
      <c r="AV54" s="135"/>
      <c r="AW54" s="136"/>
      <c r="AX54" s="135"/>
      <c r="AY54" s="136"/>
      <c r="AZ54" s="151"/>
      <c r="BA54" s="102"/>
    </row>
    <row r="55" spans="1:53" s="102" customFormat="1">
      <c r="A55" s="130"/>
      <c r="B55" s="130"/>
      <c r="C55" s="131"/>
      <c r="D55" s="132"/>
      <c r="E55" s="43"/>
      <c r="F55" s="134"/>
      <c r="G55" s="199"/>
      <c r="H55" s="135"/>
      <c r="I55" s="136"/>
      <c r="J55" s="135"/>
      <c r="K55" s="136"/>
      <c r="L55" s="135"/>
      <c r="M55" s="136"/>
      <c r="N55" s="135"/>
      <c r="O55" s="136"/>
      <c r="P55" s="140"/>
      <c r="Q55" s="135"/>
      <c r="R55" s="140"/>
      <c r="S55" s="135"/>
      <c r="T55" s="136"/>
      <c r="U55" s="135"/>
      <c r="V55" s="136"/>
      <c r="W55" s="135"/>
      <c r="X55" s="136"/>
      <c r="Y55" s="120"/>
      <c r="Z55" s="135"/>
      <c r="AA55" s="136"/>
      <c r="AB55" s="135"/>
      <c r="AC55" s="136"/>
      <c r="AD55" s="135"/>
      <c r="AE55" s="136"/>
      <c r="AF55" s="135"/>
      <c r="AG55" s="136"/>
      <c r="AH55" s="120"/>
      <c r="AI55" s="135"/>
      <c r="AJ55" s="136"/>
      <c r="AK55" s="135"/>
      <c r="AL55" s="136"/>
      <c r="AM55" s="135"/>
      <c r="AN55" s="136"/>
      <c r="AO55" s="135"/>
      <c r="AP55" s="136"/>
      <c r="AQ55" s="137"/>
      <c r="AR55" s="135"/>
      <c r="AS55" s="136"/>
      <c r="AT55" s="135"/>
      <c r="AU55" s="140"/>
      <c r="AV55" s="135"/>
      <c r="AW55" s="136"/>
      <c r="AX55" s="135"/>
      <c r="AY55" s="136"/>
      <c r="AZ55" s="151"/>
    </row>
    <row r="56" spans="1:53" s="102" customFormat="1">
      <c r="A56" s="212" t="s">
        <v>76</v>
      </c>
      <c r="B56" s="130">
        <v>616</v>
      </c>
      <c r="C56" s="131">
        <v>43208</v>
      </c>
      <c r="D56" s="132">
        <v>622</v>
      </c>
      <c r="E56" s="43" t="s">
        <v>77</v>
      </c>
      <c r="F56" s="134" t="s">
        <v>81</v>
      </c>
      <c r="G56" s="141" t="s">
        <v>188</v>
      </c>
      <c r="H56" s="135">
        <v>-0.1</v>
      </c>
      <c r="I56" s="136">
        <v>-0.1</v>
      </c>
      <c r="J56" s="135">
        <v>0</v>
      </c>
      <c r="K56" s="136">
        <v>0</v>
      </c>
      <c r="L56" s="135">
        <v>0</v>
      </c>
      <c r="M56" s="136">
        <v>0</v>
      </c>
      <c r="N56" s="135">
        <f>+H56+J56+L56</f>
        <v>-0.1</v>
      </c>
      <c r="O56" s="136">
        <v>-0.1</v>
      </c>
      <c r="P56" s="140"/>
      <c r="Q56" s="135">
        <v>-0.1</v>
      </c>
      <c r="R56" s="136">
        <v>-0.1</v>
      </c>
      <c r="S56" s="135">
        <v>0</v>
      </c>
      <c r="T56" s="136">
        <v>0</v>
      </c>
      <c r="U56" s="135">
        <v>0</v>
      </c>
      <c r="V56" s="136">
        <v>0</v>
      </c>
      <c r="W56" s="135">
        <f>+Q56+S56+U56</f>
        <v>-0.1</v>
      </c>
      <c r="X56" s="136">
        <v>-0.1</v>
      </c>
      <c r="Y56" s="120"/>
      <c r="Z56" s="135">
        <v>-0.1</v>
      </c>
      <c r="AA56" s="136">
        <v>-0.1</v>
      </c>
      <c r="AB56" s="135">
        <v>0</v>
      </c>
      <c r="AC56" s="136">
        <v>0</v>
      </c>
      <c r="AD56" s="135">
        <v>0</v>
      </c>
      <c r="AE56" s="136">
        <v>0</v>
      </c>
      <c r="AF56" s="135">
        <f>+Z56+AB56+AD56</f>
        <v>-0.1</v>
      </c>
      <c r="AG56" s="136">
        <v>-0.1</v>
      </c>
      <c r="AH56" s="120"/>
      <c r="AI56" s="135">
        <v>-0.1</v>
      </c>
      <c r="AJ56" s="136">
        <v>-0.1</v>
      </c>
      <c r="AK56" s="135">
        <v>0</v>
      </c>
      <c r="AL56" s="136">
        <v>0</v>
      </c>
      <c r="AM56" s="135">
        <v>0</v>
      </c>
      <c r="AN56" s="136">
        <v>0</v>
      </c>
      <c r="AO56" s="135">
        <f>+AI56+AK56+AM56</f>
        <v>-0.1</v>
      </c>
      <c r="AP56" s="136">
        <v>-0.1</v>
      </c>
      <c r="AQ56" s="137"/>
      <c r="AR56" s="135">
        <v>-0.1</v>
      </c>
      <c r="AS56" s="136">
        <v>-0.1</v>
      </c>
      <c r="AT56" s="135">
        <v>0</v>
      </c>
      <c r="AU56" s="136">
        <v>0</v>
      </c>
      <c r="AV56" s="135">
        <v>0</v>
      </c>
      <c r="AW56" s="136">
        <v>0</v>
      </c>
      <c r="AX56" s="135">
        <f>+AR56+AT56+AV56</f>
        <v>-0.1</v>
      </c>
      <c r="AY56" s="136">
        <v>-0.1</v>
      </c>
      <c r="AZ56" s="151"/>
    </row>
    <row r="57" spans="1:53" s="102" customFormat="1">
      <c r="A57" s="130" t="s">
        <v>133</v>
      </c>
      <c r="B57" s="130">
        <v>702</v>
      </c>
      <c r="C57" s="131">
        <v>43223</v>
      </c>
      <c r="D57" s="132">
        <v>29</v>
      </c>
      <c r="E57" s="43" t="s">
        <v>154</v>
      </c>
      <c r="F57" s="134" t="s">
        <v>141</v>
      </c>
      <c r="G57" s="141" t="s">
        <v>188</v>
      </c>
      <c r="H57" s="135">
        <v>-0.2</v>
      </c>
      <c r="I57" s="136">
        <v>-0.2</v>
      </c>
      <c r="J57" s="135">
        <v>0</v>
      </c>
      <c r="K57" s="136">
        <v>0</v>
      </c>
      <c r="L57" s="135">
        <v>0</v>
      </c>
      <c r="M57" s="136">
        <v>0</v>
      </c>
      <c r="N57" s="135">
        <f>+H57+J57+L57</f>
        <v>-0.2</v>
      </c>
      <c r="O57" s="136">
        <f>+I57+K57+M57</f>
        <v>-0.2</v>
      </c>
      <c r="P57" s="140"/>
      <c r="Q57" s="135">
        <v>-0.2</v>
      </c>
      <c r="R57" s="140">
        <v>-0.2</v>
      </c>
      <c r="S57" s="135">
        <v>0</v>
      </c>
      <c r="T57" s="136">
        <v>0</v>
      </c>
      <c r="U57" s="135">
        <v>0</v>
      </c>
      <c r="V57" s="136">
        <v>0</v>
      </c>
      <c r="W57" s="135">
        <v>-0.2</v>
      </c>
      <c r="X57" s="136">
        <v>-0.2</v>
      </c>
      <c r="Y57" s="120"/>
      <c r="Z57" s="135">
        <v>-0.2</v>
      </c>
      <c r="AA57" s="136">
        <v>-0.2</v>
      </c>
      <c r="AB57" s="135">
        <v>0</v>
      </c>
      <c r="AC57" s="136">
        <v>0</v>
      </c>
      <c r="AD57" s="135">
        <v>0</v>
      </c>
      <c r="AE57" s="136">
        <v>0</v>
      </c>
      <c r="AF57" s="135">
        <v>-0.2</v>
      </c>
      <c r="AG57" s="136">
        <v>-0.2</v>
      </c>
      <c r="AH57" s="120"/>
      <c r="AI57" s="135">
        <v>-0.2</v>
      </c>
      <c r="AJ57" s="136">
        <v>-0.2</v>
      </c>
      <c r="AK57" s="135">
        <v>0</v>
      </c>
      <c r="AL57" s="136">
        <v>0</v>
      </c>
      <c r="AM57" s="135">
        <v>0</v>
      </c>
      <c r="AN57" s="136">
        <v>0</v>
      </c>
      <c r="AO57" s="135">
        <v>-0.2</v>
      </c>
      <c r="AP57" s="136">
        <v>-0.2</v>
      </c>
      <c r="AQ57" s="137"/>
      <c r="AR57" s="135">
        <v>-0.2</v>
      </c>
      <c r="AS57" s="136">
        <v>-0.2</v>
      </c>
      <c r="AT57" s="135">
        <v>0</v>
      </c>
      <c r="AU57" s="140">
        <v>0</v>
      </c>
      <c r="AV57" s="135">
        <v>0</v>
      </c>
      <c r="AW57" s="136">
        <v>0</v>
      </c>
      <c r="AX57" s="135">
        <v>-0.2</v>
      </c>
      <c r="AY57" s="136">
        <v>-0.2</v>
      </c>
      <c r="AZ57" s="151"/>
    </row>
    <row r="58" spans="1:53" s="102" customFormat="1">
      <c r="A58" s="130" t="s">
        <v>45</v>
      </c>
      <c r="B58" s="130">
        <v>678</v>
      </c>
      <c r="C58" s="131">
        <v>43223</v>
      </c>
      <c r="D58" s="132">
        <v>7087</v>
      </c>
      <c r="E58" s="133" t="s">
        <v>55</v>
      </c>
      <c r="F58" s="134" t="s">
        <v>168</v>
      </c>
      <c r="G58" s="141" t="s">
        <v>188</v>
      </c>
      <c r="H58" s="135">
        <v>0</v>
      </c>
      <c r="I58" s="136">
        <v>-1.1000000000000001</v>
      </c>
      <c r="J58" s="135">
        <v>0</v>
      </c>
      <c r="K58" s="136">
        <v>0</v>
      </c>
      <c r="L58" s="135">
        <v>0</v>
      </c>
      <c r="M58" s="136">
        <v>0</v>
      </c>
      <c r="N58" s="135">
        <f>+SUM(H58,J58,L58)</f>
        <v>0</v>
      </c>
      <c r="O58" s="136">
        <f>+SUM(I58,K58,M58)</f>
        <v>-1.1000000000000001</v>
      </c>
      <c r="P58" s="140"/>
      <c r="Q58" s="135">
        <v>-0.8</v>
      </c>
      <c r="R58" s="140">
        <v>-1.1000000000000001</v>
      </c>
      <c r="S58" s="135">
        <v>0</v>
      </c>
      <c r="T58" s="136">
        <v>0</v>
      </c>
      <c r="U58" s="135">
        <v>0</v>
      </c>
      <c r="V58" s="136">
        <v>0</v>
      </c>
      <c r="W58" s="135">
        <f>+SUM(Q58,S58,U58)</f>
        <v>-0.8</v>
      </c>
      <c r="X58" s="136">
        <f>+SUM(R58,T58,V58)</f>
        <v>-1.1000000000000001</v>
      </c>
      <c r="Y58" s="120"/>
      <c r="Z58" s="135">
        <v>-1.2</v>
      </c>
      <c r="AA58" s="136">
        <v>-1.2</v>
      </c>
      <c r="AB58" s="135">
        <v>0</v>
      </c>
      <c r="AC58" s="136">
        <v>0</v>
      </c>
      <c r="AD58" s="135">
        <v>0</v>
      </c>
      <c r="AE58" s="136">
        <v>0</v>
      </c>
      <c r="AF58" s="135">
        <f>+SUM(Z58,AB58,AD58)</f>
        <v>-1.2</v>
      </c>
      <c r="AG58" s="136">
        <f>+SUM(AA58,AC58,AE58)</f>
        <v>-1.2</v>
      </c>
      <c r="AH58" s="120"/>
      <c r="AI58" s="135">
        <v>-1.2</v>
      </c>
      <c r="AJ58" s="136">
        <v>-1.2</v>
      </c>
      <c r="AK58" s="135">
        <v>0</v>
      </c>
      <c r="AL58" s="136">
        <v>0</v>
      </c>
      <c r="AM58" s="135">
        <v>0</v>
      </c>
      <c r="AN58" s="136">
        <v>0</v>
      </c>
      <c r="AO58" s="135">
        <f>+SUM(AI58,AK58,AM58)</f>
        <v>-1.2</v>
      </c>
      <c r="AP58" s="136">
        <f>+SUM(AJ58,AL58,AN58)</f>
        <v>-1.2</v>
      </c>
      <c r="AQ58" s="137"/>
      <c r="AR58" s="135">
        <v>-1.2</v>
      </c>
      <c r="AS58" s="136">
        <v>-1.3</v>
      </c>
      <c r="AT58" s="135">
        <v>0</v>
      </c>
      <c r="AU58" s="136">
        <v>0</v>
      </c>
      <c r="AV58" s="135">
        <v>0</v>
      </c>
      <c r="AW58" s="136">
        <v>0</v>
      </c>
      <c r="AX58" s="135">
        <f>+SUM(AR58,AT58,AV58)</f>
        <v>-1.2</v>
      </c>
      <c r="AY58" s="136">
        <f>+SUM(AS58,AU58,AW58)</f>
        <v>-1.3</v>
      </c>
      <c r="AZ58" s="151"/>
    </row>
    <row r="59" spans="1:53" s="102" customFormat="1">
      <c r="A59" s="130" t="s">
        <v>45</v>
      </c>
      <c r="B59" s="130">
        <v>664</v>
      </c>
      <c r="C59" s="131">
        <v>43223</v>
      </c>
      <c r="D59" s="132">
        <v>7087</v>
      </c>
      <c r="E59" s="133" t="s">
        <v>55</v>
      </c>
      <c r="F59" s="134" t="s">
        <v>164</v>
      </c>
      <c r="G59" s="141" t="s">
        <v>188</v>
      </c>
      <c r="H59" s="135" t="s">
        <v>24</v>
      </c>
      <c r="I59" s="136" t="s">
        <v>24</v>
      </c>
      <c r="J59" s="135">
        <v>0</v>
      </c>
      <c r="K59" s="136">
        <v>0</v>
      </c>
      <c r="L59" s="135">
        <v>0</v>
      </c>
      <c r="M59" s="136">
        <v>0</v>
      </c>
      <c r="N59" s="135" t="s">
        <v>24</v>
      </c>
      <c r="O59" s="136" t="s">
        <v>24</v>
      </c>
      <c r="P59" s="140"/>
      <c r="Q59" s="135" t="s">
        <v>24</v>
      </c>
      <c r="R59" s="136" t="s">
        <v>24</v>
      </c>
      <c r="S59" s="135">
        <v>0</v>
      </c>
      <c r="T59" s="136">
        <v>0</v>
      </c>
      <c r="U59" s="135">
        <v>0</v>
      </c>
      <c r="V59" s="136">
        <v>0</v>
      </c>
      <c r="W59" s="135" t="s">
        <v>24</v>
      </c>
      <c r="X59" s="136" t="s">
        <v>24</v>
      </c>
      <c r="Y59" s="120"/>
      <c r="Z59" s="135" t="s">
        <v>24</v>
      </c>
      <c r="AA59" s="136" t="s">
        <v>24</v>
      </c>
      <c r="AB59" s="135">
        <v>0</v>
      </c>
      <c r="AC59" s="136">
        <v>0</v>
      </c>
      <c r="AD59" s="135">
        <v>0</v>
      </c>
      <c r="AE59" s="136">
        <v>0</v>
      </c>
      <c r="AF59" s="135" t="s">
        <v>24</v>
      </c>
      <c r="AG59" s="136" t="s">
        <v>24</v>
      </c>
      <c r="AH59" s="120"/>
      <c r="AI59" s="135" t="s">
        <v>24</v>
      </c>
      <c r="AJ59" s="136" t="s">
        <v>24</v>
      </c>
      <c r="AK59" s="135">
        <v>0</v>
      </c>
      <c r="AL59" s="136">
        <v>0</v>
      </c>
      <c r="AM59" s="135">
        <v>0</v>
      </c>
      <c r="AN59" s="136">
        <v>0</v>
      </c>
      <c r="AO59" s="135" t="s">
        <v>24</v>
      </c>
      <c r="AP59" s="136" t="s">
        <v>24</v>
      </c>
      <c r="AQ59" s="137"/>
      <c r="AR59" s="135" t="s">
        <v>24</v>
      </c>
      <c r="AS59" s="136" t="s">
        <v>24</v>
      </c>
      <c r="AT59" s="135">
        <v>0</v>
      </c>
      <c r="AU59" s="136">
        <v>0</v>
      </c>
      <c r="AV59" s="135">
        <v>0</v>
      </c>
      <c r="AW59" s="136">
        <v>0</v>
      </c>
      <c r="AX59" s="135" t="s">
        <v>24</v>
      </c>
      <c r="AY59" s="136" t="s">
        <v>24</v>
      </c>
      <c r="AZ59" s="151"/>
    </row>
    <row r="60" spans="1:53" s="102" customFormat="1">
      <c r="A60" s="130" t="s">
        <v>45</v>
      </c>
      <c r="B60" s="130">
        <v>470</v>
      </c>
      <c r="C60" s="131">
        <v>43145</v>
      </c>
      <c r="D60" s="132">
        <v>7087</v>
      </c>
      <c r="E60" s="43" t="s">
        <v>55</v>
      </c>
      <c r="F60" s="134" t="s">
        <v>64</v>
      </c>
      <c r="G60" s="119" t="s">
        <v>188</v>
      </c>
      <c r="H60" s="135">
        <v>-0.1</v>
      </c>
      <c r="I60" s="136">
        <v>-0.1</v>
      </c>
      <c r="J60" s="135">
        <v>0</v>
      </c>
      <c r="K60" s="136">
        <v>0</v>
      </c>
      <c r="L60" s="135">
        <v>0</v>
      </c>
      <c r="M60" s="136">
        <v>0</v>
      </c>
      <c r="N60" s="135">
        <f>+H60+J60+L60</f>
        <v>-0.1</v>
      </c>
      <c r="O60" s="136">
        <f>+I60+K60+M60</f>
        <v>-0.1</v>
      </c>
      <c r="P60" s="140"/>
      <c r="Q60" s="135">
        <v>-0.1</v>
      </c>
      <c r="R60" s="136">
        <v>-0.1</v>
      </c>
      <c r="S60" s="135">
        <v>0</v>
      </c>
      <c r="T60" s="136">
        <v>0</v>
      </c>
      <c r="U60" s="135">
        <v>0</v>
      </c>
      <c r="V60" s="136">
        <v>0</v>
      </c>
      <c r="W60" s="135">
        <f>+Q60+S60+U60</f>
        <v>-0.1</v>
      </c>
      <c r="X60" s="136">
        <f>+R60+T60+V60</f>
        <v>-0.1</v>
      </c>
      <c r="Y60" s="120"/>
      <c r="Z60" s="135">
        <v>-0.1</v>
      </c>
      <c r="AA60" s="136">
        <v>-0.1</v>
      </c>
      <c r="AB60" s="135">
        <v>0</v>
      </c>
      <c r="AC60" s="136">
        <v>0</v>
      </c>
      <c r="AD60" s="135">
        <v>0</v>
      </c>
      <c r="AE60" s="136">
        <v>0</v>
      </c>
      <c r="AF60" s="135">
        <f>+Z60+AB60+AD60</f>
        <v>-0.1</v>
      </c>
      <c r="AG60" s="136">
        <f>+AA60+AC60+AE60</f>
        <v>-0.1</v>
      </c>
      <c r="AH60" s="120"/>
      <c r="AI60" s="135">
        <v>-0.1</v>
      </c>
      <c r="AJ60" s="136">
        <v>-0.1</v>
      </c>
      <c r="AK60" s="135">
        <v>0</v>
      </c>
      <c r="AL60" s="136">
        <v>0</v>
      </c>
      <c r="AM60" s="135">
        <v>0</v>
      </c>
      <c r="AN60" s="136">
        <v>0</v>
      </c>
      <c r="AO60" s="135">
        <f>+AI60+AK60+AM60</f>
        <v>-0.1</v>
      </c>
      <c r="AP60" s="136">
        <f>+AJ60+AL60+AN60</f>
        <v>-0.1</v>
      </c>
      <c r="AQ60" s="137"/>
      <c r="AR60" s="135">
        <v>-0.1</v>
      </c>
      <c r="AS60" s="136">
        <v>-0.1</v>
      </c>
      <c r="AT60" s="135">
        <v>0</v>
      </c>
      <c r="AU60" s="136">
        <v>0</v>
      </c>
      <c r="AV60" s="135">
        <v>0</v>
      </c>
      <c r="AW60" s="136">
        <v>0</v>
      </c>
      <c r="AX60" s="135">
        <f>+AR60+AT60+AV60</f>
        <v>-0.1</v>
      </c>
      <c r="AY60" s="136">
        <f>+AS60+AU60+AW60</f>
        <v>-0.1</v>
      </c>
      <c r="AZ60" s="151"/>
    </row>
    <row r="61" spans="1:53" s="102" customFormat="1">
      <c r="A61" s="130" t="s">
        <v>45</v>
      </c>
      <c r="B61" s="130">
        <v>666</v>
      </c>
      <c r="C61" s="131">
        <v>43223</v>
      </c>
      <c r="D61" s="132">
        <v>7087</v>
      </c>
      <c r="E61" s="133" t="s">
        <v>55</v>
      </c>
      <c r="F61" s="134" t="s">
        <v>165</v>
      </c>
      <c r="G61" s="119" t="s">
        <v>188</v>
      </c>
      <c r="H61" s="135">
        <v>0.1</v>
      </c>
      <c r="I61" s="136">
        <v>0.1</v>
      </c>
      <c r="J61" s="135">
        <v>0</v>
      </c>
      <c r="K61" s="136">
        <v>0</v>
      </c>
      <c r="L61" s="135">
        <v>0</v>
      </c>
      <c r="M61" s="136">
        <v>0</v>
      </c>
      <c r="N61" s="135">
        <v>0.1</v>
      </c>
      <c r="O61" s="136">
        <v>0.1</v>
      </c>
      <c r="P61" s="140"/>
      <c r="Q61" s="135">
        <v>0.1</v>
      </c>
      <c r="R61" s="136">
        <v>0.1</v>
      </c>
      <c r="S61" s="135">
        <v>0</v>
      </c>
      <c r="T61" s="136">
        <v>0</v>
      </c>
      <c r="U61" s="135">
        <v>0</v>
      </c>
      <c r="V61" s="136">
        <v>0</v>
      </c>
      <c r="W61" s="135">
        <v>0.1</v>
      </c>
      <c r="X61" s="136">
        <v>0.1</v>
      </c>
      <c r="Y61" s="120"/>
      <c r="Z61" s="135">
        <v>0.1</v>
      </c>
      <c r="AA61" s="136">
        <v>0.1</v>
      </c>
      <c r="AB61" s="135">
        <v>0</v>
      </c>
      <c r="AC61" s="136">
        <v>0</v>
      </c>
      <c r="AD61" s="135">
        <v>0</v>
      </c>
      <c r="AE61" s="136">
        <v>0</v>
      </c>
      <c r="AF61" s="135">
        <v>0.1</v>
      </c>
      <c r="AG61" s="136">
        <v>0.1</v>
      </c>
      <c r="AH61" s="120"/>
      <c r="AI61" s="135">
        <v>0.1</v>
      </c>
      <c r="AJ61" s="136">
        <v>0.1</v>
      </c>
      <c r="AK61" s="135">
        <v>0</v>
      </c>
      <c r="AL61" s="136">
        <v>0</v>
      </c>
      <c r="AM61" s="135">
        <v>0</v>
      </c>
      <c r="AN61" s="136">
        <v>0</v>
      </c>
      <c r="AO61" s="135">
        <v>0.1</v>
      </c>
      <c r="AP61" s="136">
        <v>0.1</v>
      </c>
      <c r="AQ61" s="137"/>
      <c r="AR61" s="135">
        <v>0.1</v>
      </c>
      <c r="AS61" s="136">
        <v>0.1</v>
      </c>
      <c r="AT61" s="135">
        <v>0</v>
      </c>
      <c r="AU61" s="136">
        <v>0</v>
      </c>
      <c r="AV61" s="135">
        <v>0</v>
      </c>
      <c r="AW61" s="136">
        <v>0</v>
      </c>
      <c r="AX61" s="135">
        <v>0.1</v>
      </c>
      <c r="AY61" s="136">
        <v>0.1</v>
      </c>
      <c r="AZ61" s="151"/>
    </row>
    <row r="62" spans="1:53" s="102" customFormat="1">
      <c r="A62" s="130" t="s">
        <v>45</v>
      </c>
      <c r="B62" s="130">
        <v>477</v>
      </c>
      <c r="C62" s="131">
        <v>43145</v>
      </c>
      <c r="D62" s="132">
        <v>7087</v>
      </c>
      <c r="E62" s="43" t="s">
        <v>55</v>
      </c>
      <c r="F62" s="134" t="s">
        <v>68</v>
      </c>
      <c r="G62" s="119" t="s">
        <v>188</v>
      </c>
      <c r="H62" s="135" t="s">
        <v>23</v>
      </c>
      <c r="I62" s="136">
        <v>-0.1</v>
      </c>
      <c r="J62" s="135">
        <v>0</v>
      </c>
      <c r="K62" s="136">
        <v>0</v>
      </c>
      <c r="L62" s="135">
        <v>0</v>
      </c>
      <c r="M62" s="136">
        <v>0</v>
      </c>
      <c r="N62" s="135" t="s">
        <v>23</v>
      </c>
      <c r="O62" s="136">
        <f>+I62+K62+M62</f>
        <v>-0.1</v>
      </c>
      <c r="P62" s="140"/>
      <c r="Q62" s="135">
        <v>-0.1</v>
      </c>
      <c r="R62" s="140">
        <v>-0.1</v>
      </c>
      <c r="S62" s="135">
        <v>0</v>
      </c>
      <c r="T62" s="136">
        <v>0</v>
      </c>
      <c r="U62" s="135">
        <v>0</v>
      </c>
      <c r="V62" s="136">
        <v>0</v>
      </c>
      <c r="W62" s="135">
        <f>+Q62+S62+U62</f>
        <v>-0.1</v>
      </c>
      <c r="X62" s="136">
        <f>+R62+T62+V62</f>
        <v>-0.1</v>
      </c>
      <c r="Y62" s="120"/>
      <c r="Z62" s="135">
        <v>-0.1</v>
      </c>
      <c r="AA62" s="140">
        <v>-0.1</v>
      </c>
      <c r="AB62" s="135">
        <v>0</v>
      </c>
      <c r="AC62" s="136">
        <v>0</v>
      </c>
      <c r="AD62" s="135">
        <v>0</v>
      </c>
      <c r="AE62" s="136">
        <v>0</v>
      </c>
      <c r="AF62" s="135">
        <f>+Z62+AB62+AD62</f>
        <v>-0.1</v>
      </c>
      <c r="AG62" s="136">
        <f>+AA62+AC62+AE62</f>
        <v>-0.1</v>
      </c>
      <c r="AH62" s="120"/>
      <c r="AI62" s="135">
        <v>-0.1</v>
      </c>
      <c r="AJ62" s="140">
        <v>-0.1</v>
      </c>
      <c r="AK62" s="135">
        <v>0</v>
      </c>
      <c r="AL62" s="136">
        <v>0</v>
      </c>
      <c r="AM62" s="135">
        <v>0</v>
      </c>
      <c r="AN62" s="136">
        <v>0</v>
      </c>
      <c r="AO62" s="135">
        <f>+AI62+AK62+AM62</f>
        <v>-0.1</v>
      </c>
      <c r="AP62" s="136">
        <f>+AJ62+AL62+AN62</f>
        <v>-0.1</v>
      </c>
      <c r="AQ62" s="137"/>
      <c r="AR62" s="135">
        <v>-0.1</v>
      </c>
      <c r="AS62" s="140">
        <v>-0.1</v>
      </c>
      <c r="AT62" s="135">
        <v>0</v>
      </c>
      <c r="AU62" s="136">
        <v>0</v>
      </c>
      <c r="AV62" s="135">
        <v>0</v>
      </c>
      <c r="AW62" s="136">
        <v>0</v>
      </c>
      <c r="AX62" s="135">
        <f>+AR62+AT62+AV62</f>
        <v>-0.1</v>
      </c>
      <c r="AY62" s="136">
        <f>+AS62+AU62+AW62</f>
        <v>-0.1</v>
      </c>
      <c r="AZ62" s="151"/>
    </row>
    <row r="63" spans="1:53" s="102" customFormat="1" ht="25.5">
      <c r="A63" s="130" t="s">
        <v>45</v>
      </c>
      <c r="B63" s="130">
        <v>23</v>
      </c>
      <c r="C63" s="131">
        <v>43147</v>
      </c>
      <c r="D63" s="132">
        <v>7087</v>
      </c>
      <c r="E63" s="43" t="s">
        <v>55</v>
      </c>
      <c r="F63" s="134" t="s">
        <v>65</v>
      </c>
      <c r="G63" s="119" t="s">
        <v>188</v>
      </c>
      <c r="H63" s="135">
        <v>-0.1</v>
      </c>
      <c r="I63" s="136">
        <v>-0.1</v>
      </c>
      <c r="J63" s="135">
        <v>0</v>
      </c>
      <c r="K63" s="136">
        <v>0</v>
      </c>
      <c r="L63" s="135">
        <v>0</v>
      </c>
      <c r="M63" s="136">
        <v>0</v>
      </c>
      <c r="N63" s="135">
        <v>-0.1</v>
      </c>
      <c r="O63" s="136">
        <v>-0.1</v>
      </c>
      <c r="P63" s="140"/>
      <c r="Q63" s="135">
        <v>-0.1</v>
      </c>
      <c r="R63" s="140">
        <v>-0.1</v>
      </c>
      <c r="S63" s="135">
        <v>0</v>
      </c>
      <c r="T63" s="136">
        <v>0</v>
      </c>
      <c r="U63" s="135">
        <v>0</v>
      </c>
      <c r="V63" s="136">
        <v>0</v>
      </c>
      <c r="W63" s="135">
        <v>-0.1</v>
      </c>
      <c r="X63" s="136">
        <v>-0.1</v>
      </c>
      <c r="Y63" s="120"/>
      <c r="Z63" s="135">
        <v>-0.1</v>
      </c>
      <c r="AA63" s="136">
        <v>-0.1</v>
      </c>
      <c r="AB63" s="135">
        <v>0</v>
      </c>
      <c r="AC63" s="136">
        <v>0</v>
      </c>
      <c r="AD63" s="135">
        <v>0</v>
      </c>
      <c r="AE63" s="136">
        <v>0</v>
      </c>
      <c r="AF63" s="135">
        <v>-0.1</v>
      </c>
      <c r="AG63" s="136">
        <v>-0.1</v>
      </c>
      <c r="AH63" s="120"/>
      <c r="AI63" s="135">
        <v>-0.1</v>
      </c>
      <c r="AJ63" s="136">
        <v>-0.1</v>
      </c>
      <c r="AK63" s="135">
        <v>0</v>
      </c>
      <c r="AL63" s="136">
        <v>0</v>
      </c>
      <c r="AM63" s="135">
        <v>0</v>
      </c>
      <c r="AN63" s="136">
        <v>0</v>
      </c>
      <c r="AO63" s="135">
        <v>-0.1</v>
      </c>
      <c r="AP63" s="136">
        <v>-0.1</v>
      </c>
      <c r="AQ63" s="137"/>
      <c r="AR63" s="135">
        <v>-0.1</v>
      </c>
      <c r="AS63" s="136">
        <v>-0.1</v>
      </c>
      <c r="AT63" s="135">
        <v>0</v>
      </c>
      <c r="AU63" s="140">
        <v>0</v>
      </c>
      <c r="AV63" s="135">
        <v>0</v>
      </c>
      <c r="AW63" s="136">
        <v>0</v>
      </c>
      <c r="AX63" s="135">
        <v>-0.1</v>
      </c>
      <c r="AY63" s="136">
        <v>-0.1</v>
      </c>
      <c r="AZ63" s="151"/>
    </row>
    <row r="64" spans="1:53" s="102" customFormat="1">
      <c r="A64" s="130" t="s">
        <v>45</v>
      </c>
      <c r="B64" s="130">
        <v>670</v>
      </c>
      <c r="C64" s="131">
        <v>43223</v>
      </c>
      <c r="D64" s="132">
        <v>7087</v>
      </c>
      <c r="E64" s="133" t="s">
        <v>55</v>
      </c>
      <c r="F64" s="134" t="s">
        <v>167</v>
      </c>
      <c r="G64" s="119" t="s">
        <v>188</v>
      </c>
      <c r="H64" s="135">
        <v>-0.1</v>
      </c>
      <c r="I64" s="136">
        <v>-0.2</v>
      </c>
      <c r="J64" s="135">
        <v>0</v>
      </c>
      <c r="K64" s="136">
        <v>0</v>
      </c>
      <c r="L64" s="135">
        <v>0</v>
      </c>
      <c r="M64" s="136">
        <v>0</v>
      </c>
      <c r="N64" s="135">
        <f>+SUM(H64,J64,L64)</f>
        <v>-0.1</v>
      </c>
      <c r="O64" s="136">
        <f>+SUM(I64,K64,M64)</f>
        <v>-0.2</v>
      </c>
      <c r="P64" s="140"/>
      <c r="Q64" s="135">
        <v>-0.2</v>
      </c>
      <c r="R64" s="140">
        <v>-0.2</v>
      </c>
      <c r="S64" s="135">
        <v>0</v>
      </c>
      <c r="T64" s="136">
        <v>0</v>
      </c>
      <c r="U64" s="135">
        <v>0</v>
      </c>
      <c r="V64" s="136">
        <v>0</v>
      </c>
      <c r="W64" s="135">
        <f>+SUM(Q64,S64,U64)</f>
        <v>-0.2</v>
      </c>
      <c r="X64" s="136">
        <f>+SUM(R64,T64,V64)</f>
        <v>-0.2</v>
      </c>
      <c r="Y64" s="120"/>
      <c r="Z64" s="135">
        <v>-0.2</v>
      </c>
      <c r="AA64" s="136">
        <v>-0.2</v>
      </c>
      <c r="AB64" s="135">
        <v>0</v>
      </c>
      <c r="AC64" s="136">
        <v>0</v>
      </c>
      <c r="AD64" s="135">
        <v>0</v>
      </c>
      <c r="AE64" s="136">
        <v>0</v>
      </c>
      <c r="AF64" s="135">
        <f>+SUM(Z64,AB64,AD64)</f>
        <v>-0.2</v>
      </c>
      <c r="AG64" s="136">
        <f>+SUM(AA64,AC64,AE64)</f>
        <v>-0.2</v>
      </c>
      <c r="AH64" s="120"/>
      <c r="AI64" s="135">
        <v>-0.2</v>
      </c>
      <c r="AJ64" s="136">
        <v>-0.2</v>
      </c>
      <c r="AK64" s="135">
        <v>0</v>
      </c>
      <c r="AL64" s="136">
        <v>0</v>
      </c>
      <c r="AM64" s="135">
        <v>0</v>
      </c>
      <c r="AN64" s="136">
        <v>0</v>
      </c>
      <c r="AO64" s="135">
        <f>+SUM(AI64,AK64,AM64)</f>
        <v>-0.2</v>
      </c>
      <c r="AP64" s="136">
        <f>+SUM(AJ64,AL64,AN64)</f>
        <v>-0.2</v>
      </c>
      <c r="AQ64" s="137"/>
      <c r="AR64" s="135">
        <v>-0.2</v>
      </c>
      <c r="AS64" s="136">
        <v>-0.2</v>
      </c>
      <c r="AT64" s="135">
        <v>0</v>
      </c>
      <c r="AU64" s="140">
        <v>0</v>
      </c>
      <c r="AV64" s="135">
        <v>0</v>
      </c>
      <c r="AW64" s="136">
        <v>0</v>
      </c>
      <c r="AX64" s="135">
        <f>+SUM(AR64,AT64,AV64)</f>
        <v>-0.2</v>
      </c>
      <c r="AY64" s="136">
        <f>+SUM(AS64,AU64,AW64)</f>
        <v>-0.2</v>
      </c>
      <c r="AZ64" s="151"/>
    </row>
    <row r="65" spans="1:53" s="102" customFormat="1">
      <c r="A65" s="130" t="s">
        <v>107</v>
      </c>
      <c r="B65" s="130">
        <v>626</v>
      </c>
      <c r="C65" s="131">
        <v>43208</v>
      </c>
      <c r="D65" s="132">
        <v>740</v>
      </c>
      <c r="E65" s="133" t="s">
        <v>108</v>
      </c>
      <c r="F65" s="134" t="s">
        <v>115</v>
      </c>
      <c r="G65" s="141" t="s">
        <v>188</v>
      </c>
      <c r="H65" s="135">
        <v>0</v>
      </c>
      <c r="I65" s="136">
        <v>0.2</v>
      </c>
      <c r="J65" s="135">
        <v>0</v>
      </c>
      <c r="K65" s="136">
        <v>0</v>
      </c>
      <c r="L65" s="135">
        <v>0</v>
      </c>
      <c r="M65" s="136">
        <v>0</v>
      </c>
      <c r="N65" s="135">
        <f>+H65+J65+L65</f>
        <v>0</v>
      </c>
      <c r="O65" s="136">
        <f>+I65+K65+M65</f>
        <v>0.2</v>
      </c>
      <c r="P65" s="140"/>
      <c r="Q65" s="135">
        <v>0</v>
      </c>
      <c r="R65" s="136">
        <v>0.2</v>
      </c>
      <c r="S65" s="135">
        <v>0</v>
      </c>
      <c r="T65" s="136">
        <v>0</v>
      </c>
      <c r="U65" s="135">
        <v>0</v>
      </c>
      <c r="V65" s="136">
        <v>0</v>
      </c>
      <c r="W65" s="135">
        <f>+Q65+S65+U65</f>
        <v>0</v>
      </c>
      <c r="X65" s="136">
        <f>+R65+T65+V65</f>
        <v>0.2</v>
      </c>
      <c r="Y65" s="120"/>
      <c r="Z65" s="135">
        <v>0.2</v>
      </c>
      <c r="AA65" s="136">
        <v>0.2</v>
      </c>
      <c r="AB65" s="135">
        <v>0</v>
      </c>
      <c r="AC65" s="136">
        <v>0</v>
      </c>
      <c r="AD65" s="135">
        <v>0</v>
      </c>
      <c r="AE65" s="136">
        <v>0</v>
      </c>
      <c r="AF65" s="135">
        <f>+Z65+AB65+AD65</f>
        <v>0.2</v>
      </c>
      <c r="AG65" s="136">
        <f>+AA65+AC65+AE65</f>
        <v>0.2</v>
      </c>
      <c r="AH65" s="120"/>
      <c r="AI65" s="135">
        <v>0.2</v>
      </c>
      <c r="AJ65" s="136">
        <v>0.2</v>
      </c>
      <c r="AK65" s="135">
        <v>0</v>
      </c>
      <c r="AL65" s="136">
        <v>0</v>
      </c>
      <c r="AM65" s="135">
        <v>0</v>
      </c>
      <c r="AN65" s="136">
        <v>0</v>
      </c>
      <c r="AO65" s="135">
        <f>+AI65+AK65+AM65</f>
        <v>0.2</v>
      </c>
      <c r="AP65" s="136">
        <f>+AJ65+AL65+AN65</f>
        <v>0.2</v>
      </c>
      <c r="AQ65" s="137"/>
      <c r="AR65" s="135">
        <v>0.2</v>
      </c>
      <c r="AS65" s="136">
        <v>0.2</v>
      </c>
      <c r="AT65" s="135">
        <v>0</v>
      </c>
      <c r="AU65" s="136">
        <v>0</v>
      </c>
      <c r="AV65" s="135">
        <v>0</v>
      </c>
      <c r="AW65" s="136">
        <v>0</v>
      </c>
      <c r="AX65" s="135">
        <f>+AR65+AT65+AV65</f>
        <v>0.2</v>
      </c>
      <c r="AY65" s="136">
        <f>+AS65+AU65+AW65</f>
        <v>0.2</v>
      </c>
      <c r="AZ65" s="151"/>
    </row>
    <row r="66" spans="1:53" s="143" customFormat="1">
      <c r="A66" s="130"/>
      <c r="B66" s="130"/>
      <c r="C66" s="131"/>
      <c r="D66" s="132"/>
      <c r="E66" s="133"/>
      <c r="F66" s="134"/>
      <c r="G66" s="206" t="s">
        <v>20</v>
      </c>
      <c r="H66" s="207">
        <f>+SUM(H56:H65)</f>
        <v>-0.5</v>
      </c>
      <c r="I66" s="208">
        <f t="shared" ref="I66:O66" si="132">+SUM(I56:I65)</f>
        <v>-1.6000000000000003</v>
      </c>
      <c r="J66" s="207">
        <f t="shared" si="132"/>
        <v>0</v>
      </c>
      <c r="K66" s="208">
        <f t="shared" si="132"/>
        <v>0</v>
      </c>
      <c r="L66" s="207">
        <f t="shared" si="132"/>
        <v>0</v>
      </c>
      <c r="M66" s="208">
        <f t="shared" si="132"/>
        <v>0</v>
      </c>
      <c r="N66" s="207">
        <f t="shared" si="132"/>
        <v>-0.5</v>
      </c>
      <c r="O66" s="208">
        <f t="shared" si="132"/>
        <v>-1.6000000000000003</v>
      </c>
      <c r="P66" s="209"/>
      <c r="Q66" s="207">
        <f>+SUM(Q56:Q65)</f>
        <v>-1.5000000000000002</v>
      </c>
      <c r="R66" s="208">
        <f t="shared" ref="R66:X66" si="133">+SUM(R56:R65)</f>
        <v>-1.6000000000000003</v>
      </c>
      <c r="S66" s="207">
        <f t="shared" si="133"/>
        <v>0</v>
      </c>
      <c r="T66" s="208">
        <f t="shared" si="133"/>
        <v>0</v>
      </c>
      <c r="U66" s="207">
        <f t="shared" si="133"/>
        <v>0</v>
      </c>
      <c r="V66" s="208">
        <f t="shared" si="133"/>
        <v>0</v>
      </c>
      <c r="W66" s="207">
        <f t="shared" si="133"/>
        <v>-1.5000000000000002</v>
      </c>
      <c r="X66" s="208">
        <f t="shared" si="133"/>
        <v>-1.6000000000000003</v>
      </c>
      <c r="Y66" s="209"/>
      <c r="Z66" s="207">
        <f>+SUM(Z56:Z65)</f>
        <v>-1.7000000000000002</v>
      </c>
      <c r="AA66" s="208">
        <f t="shared" ref="AA66:AG66" si="134">+SUM(AA56:AA65)</f>
        <v>-1.7000000000000002</v>
      </c>
      <c r="AB66" s="207">
        <f t="shared" si="134"/>
        <v>0</v>
      </c>
      <c r="AC66" s="208">
        <f t="shared" si="134"/>
        <v>0</v>
      </c>
      <c r="AD66" s="207">
        <f t="shared" si="134"/>
        <v>0</v>
      </c>
      <c r="AE66" s="208">
        <f t="shared" si="134"/>
        <v>0</v>
      </c>
      <c r="AF66" s="207">
        <f t="shared" si="134"/>
        <v>-1.7000000000000002</v>
      </c>
      <c r="AG66" s="208">
        <f t="shared" si="134"/>
        <v>-1.7000000000000002</v>
      </c>
      <c r="AH66" s="209"/>
      <c r="AI66" s="207">
        <f>+SUM(AI56:AI65)</f>
        <v>-1.7000000000000002</v>
      </c>
      <c r="AJ66" s="208">
        <f t="shared" ref="AJ66:AP66" si="135">+SUM(AJ56:AJ65)</f>
        <v>-1.7000000000000002</v>
      </c>
      <c r="AK66" s="207">
        <f t="shared" si="135"/>
        <v>0</v>
      </c>
      <c r="AL66" s="208">
        <f t="shared" si="135"/>
        <v>0</v>
      </c>
      <c r="AM66" s="207">
        <f t="shared" si="135"/>
        <v>0</v>
      </c>
      <c r="AN66" s="208">
        <f t="shared" si="135"/>
        <v>0</v>
      </c>
      <c r="AO66" s="207">
        <f t="shared" si="135"/>
        <v>-1.7000000000000002</v>
      </c>
      <c r="AP66" s="208">
        <f t="shared" si="135"/>
        <v>-1.7000000000000002</v>
      </c>
      <c r="AQ66" s="211"/>
      <c r="AR66" s="207">
        <f>+SUM(AR56:AR65)</f>
        <v>-1.7000000000000002</v>
      </c>
      <c r="AS66" s="208">
        <f t="shared" ref="AS66:AY66" si="136">+SUM(AS56:AS65)</f>
        <v>-1.8000000000000005</v>
      </c>
      <c r="AT66" s="207">
        <f t="shared" si="136"/>
        <v>0</v>
      </c>
      <c r="AU66" s="208">
        <f t="shared" si="136"/>
        <v>0</v>
      </c>
      <c r="AV66" s="207">
        <f t="shared" si="136"/>
        <v>0</v>
      </c>
      <c r="AW66" s="208">
        <f t="shared" si="136"/>
        <v>0</v>
      </c>
      <c r="AX66" s="207">
        <f t="shared" si="136"/>
        <v>-1.7000000000000002</v>
      </c>
      <c r="AY66" s="208">
        <f t="shared" si="136"/>
        <v>-1.8000000000000005</v>
      </c>
      <c r="AZ66" s="151"/>
      <c r="BA66" s="102"/>
    </row>
    <row r="67" spans="1:53" s="143" customFormat="1">
      <c r="A67" s="130"/>
      <c r="B67" s="130"/>
      <c r="C67" s="131"/>
      <c r="D67" s="132"/>
      <c r="E67" s="133"/>
      <c r="F67" s="134"/>
      <c r="G67" s="141"/>
      <c r="H67" s="135"/>
      <c r="I67" s="136"/>
      <c r="J67" s="135"/>
      <c r="K67" s="136"/>
      <c r="L67" s="135"/>
      <c r="M67" s="136"/>
      <c r="N67" s="135"/>
      <c r="O67" s="136"/>
      <c r="P67" s="140"/>
      <c r="Q67" s="135"/>
      <c r="R67" s="140"/>
      <c r="S67" s="135"/>
      <c r="T67" s="136"/>
      <c r="U67" s="135"/>
      <c r="V67" s="136"/>
      <c r="W67" s="135"/>
      <c r="X67" s="136"/>
      <c r="Y67" s="120"/>
      <c r="Z67" s="135"/>
      <c r="AA67" s="136"/>
      <c r="AB67" s="135"/>
      <c r="AC67" s="136"/>
      <c r="AD67" s="135"/>
      <c r="AE67" s="136"/>
      <c r="AF67" s="135"/>
      <c r="AG67" s="136"/>
      <c r="AH67" s="120"/>
      <c r="AI67" s="135"/>
      <c r="AJ67" s="136"/>
      <c r="AK67" s="135"/>
      <c r="AL67" s="136"/>
      <c r="AM67" s="135"/>
      <c r="AN67" s="136"/>
      <c r="AO67" s="135"/>
      <c r="AP67" s="136"/>
      <c r="AQ67" s="137"/>
      <c r="AR67" s="135"/>
      <c r="AS67" s="136"/>
      <c r="AT67" s="135"/>
      <c r="AU67" s="140"/>
      <c r="AV67" s="135"/>
      <c r="AW67" s="136"/>
      <c r="AX67" s="135"/>
      <c r="AY67" s="136"/>
      <c r="AZ67" s="151"/>
      <c r="BA67" s="102"/>
    </row>
    <row r="68" spans="1:53" s="102" customFormat="1">
      <c r="A68" s="130"/>
      <c r="B68" s="130"/>
      <c r="C68" s="131"/>
      <c r="D68" s="132"/>
      <c r="E68" s="43"/>
      <c r="F68" s="134"/>
      <c r="G68" s="199"/>
      <c r="H68" s="135"/>
      <c r="I68" s="136"/>
      <c r="J68" s="135"/>
      <c r="K68" s="136"/>
      <c r="L68" s="135"/>
      <c r="M68" s="136"/>
      <c r="N68" s="135"/>
      <c r="O68" s="136"/>
      <c r="P68" s="140"/>
      <c r="Q68" s="135"/>
      <c r="R68" s="140"/>
      <c r="S68" s="135"/>
      <c r="T68" s="136"/>
      <c r="U68" s="135"/>
      <c r="V68" s="136"/>
      <c r="W68" s="135"/>
      <c r="X68" s="136"/>
      <c r="Y68" s="120"/>
      <c r="Z68" s="135"/>
      <c r="AA68" s="136"/>
      <c r="AB68" s="135"/>
      <c r="AC68" s="136"/>
      <c r="AD68" s="135"/>
      <c r="AE68" s="136"/>
      <c r="AF68" s="135"/>
      <c r="AG68" s="136"/>
      <c r="AH68" s="120"/>
      <c r="AI68" s="135"/>
      <c r="AJ68" s="136"/>
      <c r="AK68" s="135"/>
      <c r="AL68" s="136"/>
      <c r="AM68" s="135"/>
      <c r="AN68" s="136"/>
      <c r="AO68" s="135"/>
      <c r="AP68" s="136"/>
      <c r="AQ68" s="137"/>
      <c r="AR68" s="135"/>
      <c r="AS68" s="136"/>
      <c r="AT68" s="135"/>
      <c r="AU68" s="140"/>
      <c r="AV68" s="135"/>
      <c r="AW68" s="136"/>
      <c r="AX68" s="135"/>
      <c r="AY68" s="136"/>
      <c r="AZ68" s="151"/>
    </row>
    <row r="69" spans="1:53" s="102" customFormat="1">
      <c r="A69" s="130" t="s">
        <v>45</v>
      </c>
      <c r="B69" s="130">
        <v>567</v>
      </c>
      <c r="C69" s="131">
        <v>43154</v>
      </c>
      <c r="D69" s="132">
        <v>7087</v>
      </c>
      <c r="E69" s="133" t="s">
        <v>55</v>
      </c>
      <c r="F69" s="134" t="s">
        <v>74</v>
      </c>
      <c r="G69" s="119" t="s">
        <v>185</v>
      </c>
      <c r="H69" s="135">
        <v>0</v>
      </c>
      <c r="I69" s="136">
        <v>0</v>
      </c>
      <c r="J69" s="135" t="s">
        <v>23</v>
      </c>
      <c r="K69" s="136" t="s">
        <v>23</v>
      </c>
      <c r="L69" s="135">
        <v>0</v>
      </c>
      <c r="M69" s="136">
        <v>0</v>
      </c>
      <c r="N69" s="135" t="s">
        <v>23</v>
      </c>
      <c r="O69" s="136" t="s">
        <v>23</v>
      </c>
      <c r="P69" s="140"/>
      <c r="Q69" s="135">
        <v>0</v>
      </c>
      <c r="R69" s="136">
        <v>0</v>
      </c>
      <c r="S69" s="135" t="s">
        <v>23</v>
      </c>
      <c r="T69" s="136" t="s">
        <v>23</v>
      </c>
      <c r="U69" s="135">
        <v>0</v>
      </c>
      <c r="V69" s="136">
        <v>0</v>
      </c>
      <c r="W69" s="135" t="s">
        <v>23</v>
      </c>
      <c r="X69" s="136" t="s">
        <v>23</v>
      </c>
      <c r="Y69" s="120"/>
      <c r="Z69" s="135">
        <v>0</v>
      </c>
      <c r="AA69" s="136">
        <v>0</v>
      </c>
      <c r="AB69" s="135" t="s">
        <v>23</v>
      </c>
      <c r="AC69" s="136" t="s">
        <v>23</v>
      </c>
      <c r="AD69" s="135">
        <v>0</v>
      </c>
      <c r="AE69" s="136">
        <v>0</v>
      </c>
      <c r="AF69" s="135" t="s">
        <v>23</v>
      </c>
      <c r="AG69" s="136" t="s">
        <v>23</v>
      </c>
      <c r="AH69" s="120"/>
      <c r="AI69" s="135">
        <v>0</v>
      </c>
      <c r="AJ69" s="136">
        <v>0</v>
      </c>
      <c r="AK69" s="135" t="s">
        <v>23</v>
      </c>
      <c r="AL69" s="136" t="s">
        <v>23</v>
      </c>
      <c r="AM69" s="135">
        <v>0</v>
      </c>
      <c r="AN69" s="136">
        <v>0</v>
      </c>
      <c r="AO69" s="135" t="s">
        <v>23</v>
      </c>
      <c r="AP69" s="136" t="s">
        <v>23</v>
      </c>
      <c r="AQ69" s="137"/>
      <c r="AR69" s="135">
        <v>0</v>
      </c>
      <c r="AS69" s="136">
        <v>0</v>
      </c>
      <c r="AT69" s="135" t="s">
        <v>23</v>
      </c>
      <c r="AU69" s="136" t="s">
        <v>23</v>
      </c>
      <c r="AV69" s="135">
        <v>0</v>
      </c>
      <c r="AW69" s="136">
        <v>0</v>
      </c>
      <c r="AX69" s="135" t="s">
        <v>23</v>
      </c>
      <c r="AY69" s="136" t="s">
        <v>23</v>
      </c>
      <c r="AZ69" s="151"/>
    </row>
    <row r="70" spans="1:53" s="102" customFormat="1">
      <c r="A70" s="130" t="s">
        <v>45</v>
      </c>
      <c r="B70" s="130">
        <v>318</v>
      </c>
      <c r="C70" s="131">
        <v>43119</v>
      </c>
      <c r="D70" s="132">
        <v>7087</v>
      </c>
      <c r="E70" s="133" t="s">
        <v>55</v>
      </c>
      <c r="F70" s="134" t="s">
        <v>73</v>
      </c>
      <c r="G70" s="119" t="s">
        <v>185</v>
      </c>
      <c r="H70" s="135">
        <v>0</v>
      </c>
      <c r="I70" s="136">
        <v>0</v>
      </c>
      <c r="J70" s="135">
        <v>-0.3</v>
      </c>
      <c r="K70" s="136">
        <v>-0.3</v>
      </c>
      <c r="L70" s="135">
        <v>0</v>
      </c>
      <c r="M70" s="136">
        <v>0</v>
      </c>
      <c r="N70" s="135">
        <f>+J70</f>
        <v>-0.3</v>
      </c>
      <c r="O70" s="136">
        <f>+K70</f>
        <v>-0.3</v>
      </c>
      <c r="P70" s="140"/>
      <c r="Q70" s="135">
        <v>0</v>
      </c>
      <c r="R70" s="136">
        <v>0</v>
      </c>
      <c r="S70" s="135">
        <v>-0.3</v>
      </c>
      <c r="T70" s="136">
        <v>-0.3</v>
      </c>
      <c r="U70" s="135">
        <v>0</v>
      </c>
      <c r="V70" s="136">
        <v>0</v>
      </c>
      <c r="W70" s="135">
        <f>+S70</f>
        <v>-0.3</v>
      </c>
      <c r="X70" s="136">
        <f>+T70</f>
        <v>-0.3</v>
      </c>
      <c r="Y70" s="120"/>
      <c r="Z70" s="135">
        <v>0</v>
      </c>
      <c r="AA70" s="136">
        <v>0</v>
      </c>
      <c r="AB70" s="135">
        <v>-0.3</v>
      </c>
      <c r="AC70" s="136">
        <v>-0.3</v>
      </c>
      <c r="AD70" s="135">
        <v>0</v>
      </c>
      <c r="AE70" s="136">
        <v>0</v>
      </c>
      <c r="AF70" s="135">
        <f>+AB70</f>
        <v>-0.3</v>
      </c>
      <c r="AG70" s="136">
        <f>+AC70</f>
        <v>-0.3</v>
      </c>
      <c r="AH70" s="120"/>
      <c r="AI70" s="135">
        <v>0</v>
      </c>
      <c r="AJ70" s="136">
        <v>0</v>
      </c>
      <c r="AK70" s="135">
        <v>-0.2</v>
      </c>
      <c r="AL70" s="136">
        <v>-0.2</v>
      </c>
      <c r="AM70" s="135">
        <v>0</v>
      </c>
      <c r="AN70" s="136">
        <v>0</v>
      </c>
      <c r="AO70" s="135">
        <f>+AK70</f>
        <v>-0.2</v>
      </c>
      <c r="AP70" s="136">
        <f>+AL70</f>
        <v>-0.2</v>
      </c>
      <c r="AQ70" s="137"/>
      <c r="AR70" s="135">
        <v>0</v>
      </c>
      <c r="AS70" s="136">
        <v>0</v>
      </c>
      <c r="AT70" s="135">
        <v>-0.2</v>
      </c>
      <c r="AU70" s="136">
        <v>-0.2</v>
      </c>
      <c r="AV70" s="135">
        <v>0</v>
      </c>
      <c r="AW70" s="136">
        <v>0</v>
      </c>
      <c r="AX70" s="135">
        <f>+AT70</f>
        <v>-0.2</v>
      </c>
      <c r="AY70" s="136">
        <f>+AU70</f>
        <v>-0.2</v>
      </c>
      <c r="AZ70" s="151"/>
    </row>
    <row r="71" spans="1:53" s="143" customFormat="1">
      <c r="A71" s="130"/>
      <c r="B71" s="130"/>
      <c r="C71" s="131"/>
      <c r="D71" s="132"/>
      <c r="E71" s="133"/>
      <c r="F71" s="134"/>
      <c r="G71" s="206" t="s">
        <v>20</v>
      </c>
      <c r="H71" s="207">
        <f>+SUM(H69:H70)</f>
        <v>0</v>
      </c>
      <c r="I71" s="208">
        <f t="shared" ref="I71:O71" si="137">+SUM(I69:I70)</f>
        <v>0</v>
      </c>
      <c r="J71" s="207">
        <f t="shared" si="137"/>
        <v>-0.3</v>
      </c>
      <c r="K71" s="208">
        <f t="shared" si="137"/>
        <v>-0.3</v>
      </c>
      <c r="L71" s="207">
        <f t="shared" si="137"/>
        <v>0</v>
      </c>
      <c r="M71" s="208">
        <f t="shared" si="137"/>
        <v>0</v>
      </c>
      <c r="N71" s="207">
        <f t="shared" si="137"/>
        <v>-0.3</v>
      </c>
      <c r="O71" s="208">
        <f t="shared" si="137"/>
        <v>-0.3</v>
      </c>
      <c r="P71" s="209"/>
      <c r="Q71" s="207">
        <f>+SUM(Q69:Q70)</f>
        <v>0</v>
      </c>
      <c r="R71" s="208">
        <f t="shared" ref="R71" si="138">+SUM(R69:R70)</f>
        <v>0</v>
      </c>
      <c r="S71" s="207">
        <f t="shared" ref="S71" si="139">+SUM(S69:S70)</f>
        <v>-0.3</v>
      </c>
      <c r="T71" s="208">
        <f t="shared" ref="T71" si="140">+SUM(T69:T70)</f>
        <v>-0.3</v>
      </c>
      <c r="U71" s="207">
        <f t="shared" ref="U71" si="141">+SUM(U69:U70)</f>
        <v>0</v>
      </c>
      <c r="V71" s="208">
        <f t="shared" ref="V71" si="142">+SUM(V69:V70)</f>
        <v>0</v>
      </c>
      <c r="W71" s="207">
        <f t="shared" ref="W71" si="143">+SUM(W69:W70)</f>
        <v>-0.3</v>
      </c>
      <c r="X71" s="208">
        <f t="shared" ref="X71" si="144">+SUM(X69:X70)</f>
        <v>-0.3</v>
      </c>
      <c r="Y71" s="209"/>
      <c r="Z71" s="207">
        <f>+SUM(Z69:Z70)</f>
        <v>0</v>
      </c>
      <c r="AA71" s="208">
        <f t="shared" ref="AA71" si="145">+SUM(AA69:AA70)</f>
        <v>0</v>
      </c>
      <c r="AB71" s="207">
        <f t="shared" ref="AB71" si="146">+SUM(AB69:AB70)</f>
        <v>-0.3</v>
      </c>
      <c r="AC71" s="208">
        <f t="shared" ref="AC71" si="147">+SUM(AC69:AC70)</f>
        <v>-0.3</v>
      </c>
      <c r="AD71" s="207">
        <f t="shared" ref="AD71" si="148">+SUM(AD69:AD70)</f>
        <v>0</v>
      </c>
      <c r="AE71" s="208">
        <f t="shared" ref="AE71" si="149">+SUM(AE69:AE70)</f>
        <v>0</v>
      </c>
      <c r="AF71" s="207">
        <f t="shared" ref="AF71" si="150">+SUM(AF69:AF70)</f>
        <v>-0.3</v>
      </c>
      <c r="AG71" s="208">
        <f t="shared" ref="AG71" si="151">+SUM(AG69:AG70)</f>
        <v>-0.3</v>
      </c>
      <c r="AH71" s="209"/>
      <c r="AI71" s="207">
        <f>+SUM(AI69:AI70)</f>
        <v>0</v>
      </c>
      <c r="AJ71" s="208">
        <f t="shared" ref="AJ71" si="152">+SUM(AJ69:AJ70)</f>
        <v>0</v>
      </c>
      <c r="AK71" s="207">
        <f t="shared" ref="AK71" si="153">+SUM(AK69:AK70)</f>
        <v>-0.2</v>
      </c>
      <c r="AL71" s="208">
        <f t="shared" ref="AL71" si="154">+SUM(AL69:AL70)</f>
        <v>-0.2</v>
      </c>
      <c r="AM71" s="207">
        <f t="shared" ref="AM71" si="155">+SUM(AM69:AM70)</f>
        <v>0</v>
      </c>
      <c r="AN71" s="208">
        <f t="shared" ref="AN71" si="156">+SUM(AN69:AN70)</f>
        <v>0</v>
      </c>
      <c r="AO71" s="207">
        <f t="shared" ref="AO71" si="157">+SUM(AO69:AO70)</f>
        <v>-0.2</v>
      </c>
      <c r="AP71" s="208">
        <f t="shared" ref="AP71" si="158">+SUM(AP69:AP70)</f>
        <v>-0.2</v>
      </c>
      <c r="AQ71" s="211"/>
      <c r="AR71" s="207">
        <f>+SUM(AR69:AR70)</f>
        <v>0</v>
      </c>
      <c r="AS71" s="208">
        <f t="shared" ref="AS71" si="159">+SUM(AS69:AS70)</f>
        <v>0</v>
      </c>
      <c r="AT71" s="207">
        <f t="shared" ref="AT71" si="160">+SUM(AT69:AT70)</f>
        <v>-0.2</v>
      </c>
      <c r="AU71" s="208">
        <f t="shared" ref="AU71" si="161">+SUM(AU69:AU70)</f>
        <v>-0.2</v>
      </c>
      <c r="AV71" s="207">
        <f t="shared" ref="AV71" si="162">+SUM(AV69:AV70)</f>
        <v>0</v>
      </c>
      <c r="AW71" s="208">
        <f t="shared" ref="AW71" si="163">+SUM(AW69:AW70)</f>
        <v>0</v>
      </c>
      <c r="AX71" s="207">
        <f t="shared" ref="AX71" si="164">+SUM(AX69:AX70)</f>
        <v>-0.2</v>
      </c>
      <c r="AY71" s="208">
        <f t="shared" ref="AY71" si="165">+SUM(AY69:AY70)</f>
        <v>-0.2</v>
      </c>
      <c r="AZ71" s="151"/>
      <c r="BA71" s="102"/>
    </row>
    <row r="72" spans="1:53" s="143" customFormat="1">
      <c r="A72" s="130"/>
      <c r="B72" s="130"/>
      <c r="C72" s="131"/>
      <c r="D72" s="132"/>
      <c r="E72" s="133"/>
      <c r="F72" s="134"/>
      <c r="G72" s="206"/>
      <c r="H72" s="207"/>
      <c r="I72" s="208"/>
      <c r="J72" s="207"/>
      <c r="K72" s="208"/>
      <c r="L72" s="207"/>
      <c r="M72" s="208"/>
      <c r="N72" s="207"/>
      <c r="O72" s="208"/>
      <c r="P72" s="209"/>
      <c r="Q72" s="207"/>
      <c r="R72" s="209"/>
      <c r="S72" s="207"/>
      <c r="T72" s="208"/>
      <c r="U72" s="207"/>
      <c r="V72" s="208"/>
      <c r="W72" s="207"/>
      <c r="X72" s="208"/>
      <c r="Y72" s="209"/>
      <c r="Z72" s="207"/>
      <c r="AA72" s="208"/>
      <c r="AB72" s="207"/>
      <c r="AC72" s="208"/>
      <c r="AD72" s="207"/>
      <c r="AE72" s="208"/>
      <c r="AF72" s="207"/>
      <c r="AG72" s="208"/>
      <c r="AH72" s="209"/>
      <c r="AI72" s="207"/>
      <c r="AJ72" s="208"/>
      <c r="AK72" s="207"/>
      <c r="AL72" s="208"/>
      <c r="AM72" s="207"/>
      <c r="AN72" s="208"/>
      <c r="AO72" s="207"/>
      <c r="AP72" s="208"/>
      <c r="AQ72" s="211"/>
      <c r="AR72" s="207"/>
      <c r="AS72" s="208"/>
      <c r="AT72" s="207"/>
      <c r="AU72" s="209"/>
      <c r="AV72" s="207"/>
      <c r="AW72" s="208"/>
      <c r="AX72" s="207"/>
      <c r="AY72" s="208"/>
      <c r="AZ72" s="151"/>
      <c r="BA72" s="102"/>
    </row>
    <row r="73" spans="1:53" s="102" customFormat="1">
      <c r="A73" s="130"/>
      <c r="B73" s="130"/>
      <c r="C73" s="131"/>
      <c r="D73" s="132"/>
      <c r="E73" s="133"/>
      <c r="F73" s="134"/>
      <c r="G73" s="119"/>
      <c r="H73" s="135"/>
      <c r="I73" s="136"/>
      <c r="J73" s="135"/>
      <c r="K73" s="136"/>
      <c r="L73" s="135"/>
      <c r="M73" s="136"/>
      <c r="N73" s="135"/>
      <c r="O73" s="136"/>
      <c r="P73" s="140"/>
      <c r="Q73" s="135"/>
      <c r="R73" s="140"/>
      <c r="S73" s="135"/>
      <c r="T73" s="136"/>
      <c r="U73" s="135"/>
      <c r="V73" s="136"/>
      <c r="W73" s="135"/>
      <c r="X73" s="136"/>
      <c r="Y73" s="120"/>
      <c r="Z73" s="135"/>
      <c r="AA73" s="136"/>
      <c r="AB73" s="135"/>
      <c r="AC73" s="136"/>
      <c r="AD73" s="135"/>
      <c r="AE73" s="136"/>
      <c r="AF73" s="135"/>
      <c r="AG73" s="136"/>
      <c r="AH73" s="120"/>
      <c r="AI73" s="135"/>
      <c r="AJ73" s="136"/>
      <c r="AK73" s="135"/>
      <c r="AL73" s="136"/>
      <c r="AM73" s="135"/>
      <c r="AN73" s="136"/>
      <c r="AO73" s="135"/>
      <c r="AP73" s="136"/>
      <c r="AQ73" s="137"/>
      <c r="AR73" s="135"/>
      <c r="AS73" s="136"/>
      <c r="AT73" s="135"/>
      <c r="AU73" s="140"/>
      <c r="AV73" s="135"/>
      <c r="AW73" s="136"/>
      <c r="AX73" s="135"/>
      <c r="AY73" s="136"/>
      <c r="AZ73" s="151"/>
    </row>
    <row r="74" spans="1:53" s="102" customFormat="1">
      <c r="A74" s="130" t="s">
        <v>98</v>
      </c>
      <c r="B74" s="130">
        <v>14</v>
      </c>
      <c r="C74" s="131">
        <v>43042</v>
      </c>
      <c r="D74" s="132">
        <v>100</v>
      </c>
      <c r="E74" s="133" t="s">
        <v>101</v>
      </c>
      <c r="F74" s="134" t="s">
        <v>99</v>
      </c>
      <c r="G74" s="144" t="s">
        <v>47</v>
      </c>
      <c r="H74" s="135" t="s">
        <v>23</v>
      </c>
      <c r="I74" s="136" t="s">
        <v>23</v>
      </c>
      <c r="J74" s="135">
        <v>-0.1</v>
      </c>
      <c r="K74" s="136">
        <v>-0.1</v>
      </c>
      <c r="L74" s="135">
        <v>0</v>
      </c>
      <c r="M74" s="136">
        <v>0</v>
      </c>
      <c r="N74" s="135">
        <v>-0.1</v>
      </c>
      <c r="O74" s="136">
        <v>-0.1</v>
      </c>
      <c r="P74" s="140"/>
      <c r="Q74" s="135" t="s">
        <v>23</v>
      </c>
      <c r="R74" s="140" t="s">
        <v>23</v>
      </c>
      <c r="S74" s="135">
        <v>-0.1</v>
      </c>
      <c r="T74" s="136">
        <v>-0.1</v>
      </c>
      <c r="U74" s="135">
        <v>0</v>
      </c>
      <c r="V74" s="136">
        <v>0</v>
      </c>
      <c r="W74" s="135">
        <v>-0.1</v>
      </c>
      <c r="X74" s="136">
        <v>-0.1</v>
      </c>
      <c r="Y74" s="120"/>
      <c r="Z74" s="135" t="s">
        <v>23</v>
      </c>
      <c r="AA74" s="136" t="s">
        <v>23</v>
      </c>
      <c r="AB74" s="135">
        <v>-0.1</v>
      </c>
      <c r="AC74" s="136">
        <v>-0.1</v>
      </c>
      <c r="AD74" s="135">
        <v>0</v>
      </c>
      <c r="AE74" s="136">
        <v>0</v>
      </c>
      <c r="AF74" s="135">
        <v>-0.1</v>
      </c>
      <c r="AG74" s="136">
        <v>-0.1</v>
      </c>
      <c r="AH74" s="120"/>
      <c r="AI74" s="135" t="s">
        <v>23</v>
      </c>
      <c r="AJ74" s="136" t="s">
        <v>23</v>
      </c>
      <c r="AK74" s="135">
        <v>-0.1</v>
      </c>
      <c r="AL74" s="136">
        <v>-0.1</v>
      </c>
      <c r="AM74" s="135">
        <v>0</v>
      </c>
      <c r="AN74" s="136">
        <v>0</v>
      </c>
      <c r="AO74" s="135">
        <v>-0.1</v>
      </c>
      <c r="AP74" s="136">
        <v>-0.1</v>
      </c>
      <c r="AQ74" s="137"/>
      <c r="AR74" s="135" t="s">
        <v>23</v>
      </c>
      <c r="AS74" s="136" t="s">
        <v>23</v>
      </c>
      <c r="AT74" s="135">
        <v>-0.1</v>
      </c>
      <c r="AU74" s="140">
        <v>-0.1</v>
      </c>
      <c r="AV74" s="135">
        <v>0</v>
      </c>
      <c r="AW74" s="136">
        <v>0</v>
      </c>
      <c r="AX74" s="135">
        <v>-0.1</v>
      </c>
      <c r="AY74" s="136">
        <v>-0.1</v>
      </c>
      <c r="AZ74" s="151"/>
    </row>
    <row r="75" spans="1:53" s="102" customFormat="1">
      <c r="A75" s="130" t="s">
        <v>98</v>
      </c>
      <c r="B75" s="130">
        <v>14</v>
      </c>
      <c r="C75" s="131">
        <v>43042</v>
      </c>
      <c r="D75" s="132">
        <v>100</v>
      </c>
      <c r="E75" s="133" t="s">
        <v>101</v>
      </c>
      <c r="F75" s="134" t="s">
        <v>100</v>
      </c>
      <c r="G75" s="144" t="s">
        <v>47</v>
      </c>
      <c r="H75" s="135">
        <v>0</v>
      </c>
      <c r="I75" s="136">
        <v>0</v>
      </c>
      <c r="J75" s="135">
        <v>0</v>
      </c>
      <c r="K75" s="136">
        <v>0</v>
      </c>
      <c r="L75" s="135">
        <v>-0.3</v>
      </c>
      <c r="M75" s="136">
        <v>-0.4</v>
      </c>
      <c r="N75" s="135">
        <v>-0.3</v>
      </c>
      <c r="O75" s="136">
        <v>-0.4</v>
      </c>
      <c r="P75" s="140"/>
      <c r="Q75" s="135">
        <v>0</v>
      </c>
      <c r="R75" s="140">
        <v>0</v>
      </c>
      <c r="S75" s="135">
        <v>0</v>
      </c>
      <c r="T75" s="136">
        <v>0</v>
      </c>
      <c r="U75" s="135">
        <v>-0.4</v>
      </c>
      <c r="V75" s="136">
        <v>-0.4</v>
      </c>
      <c r="W75" s="135">
        <v>-0.4</v>
      </c>
      <c r="X75" s="136">
        <v>-0.4</v>
      </c>
      <c r="Y75" s="120"/>
      <c r="Z75" s="135">
        <v>0</v>
      </c>
      <c r="AA75" s="136">
        <v>0</v>
      </c>
      <c r="AB75" s="135">
        <v>0</v>
      </c>
      <c r="AC75" s="136">
        <v>0</v>
      </c>
      <c r="AD75" s="135">
        <v>-0.4</v>
      </c>
      <c r="AE75" s="136">
        <v>-0.4</v>
      </c>
      <c r="AF75" s="135">
        <v>-0.4</v>
      </c>
      <c r="AG75" s="136">
        <v>-0.4</v>
      </c>
      <c r="AH75" s="120"/>
      <c r="AI75" s="135">
        <v>0</v>
      </c>
      <c r="AJ75" s="136">
        <v>0</v>
      </c>
      <c r="AK75" s="135">
        <v>0</v>
      </c>
      <c r="AL75" s="136">
        <v>0</v>
      </c>
      <c r="AM75" s="135">
        <v>-0.3</v>
      </c>
      <c r="AN75" s="136">
        <v>-0.3</v>
      </c>
      <c r="AO75" s="135">
        <v>-0.3</v>
      </c>
      <c r="AP75" s="136">
        <v>-0.3</v>
      </c>
      <c r="AQ75" s="137"/>
      <c r="AR75" s="135">
        <v>0</v>
      </c>
      <c r="AS75" s="136">
        <v>0</v>
      </c>
      <c r="AT75" s="135">
        <v>0</v>
      </c>
      <c r="AU75" s="140">
        <v>0</v>
      </c>
      <c r="AV75" s="135">
        <v>-0.3</v>
      </c>
      <c r="AW75" s="136">
        <v>-0.3</v>
      </c>
      <c r="AX75" s="135">
        <v>-0.3</v>
      </c>
      <c r="AY75" s="136">
        <v>-0.3</v>
      </c>
      <c r="AZ75" s="151"/>
    </row>
    <row r="76" spans="1:53" s="102" customFormat="1">
      <c r="A76" s="130" t="s">
        <v>118</v>
      </c>
      <c r="B76" s="130">
        <v>83</v>
      </c>
      <c r="C76" s="131">
        <v>43042</v>
      </c>
      <c r="D76" s="132">
        <v>185</v>
      </c>
      <c r="E76" s="133" t="s">
        <v>116</v>
      </c>
      <c r="F76" s="134" t="s">
        <v>117</v>
      </c>
      <c r="G76" s="144" t="s">
        <v>47</v>
      </c>
      <c r="H76" s="135">
        <v>0</v>
      </c>
      <c r="I76" s="136">
        <v>0</v>
      </c>
      <c r="J76" s="135">
        <v>-4.7</v>
      </c>
      <c r="K76" s="136">
        <v>-4.9000000000000004</v>
      </c>
      <c r="L76" s="135">
        <v>4.7</v>
      </c>
      <c r="M76" s="136">
        <v>4.9000000000000004</v>
      </c>
      <c r="N76" s="135">
        <v>0</v>
      </c>
      <c r="O76" s="136">
        <v>0</v>
      </c>
      <c r="P76" s="140"/>
      <c r="Q76" s="135">
        <v>0</v>
      </c>
      <c r="R76" s="140">
        <v>0</v>
      </c>
      <c r="S76" s="135">
        <v>-4.9000000000000004</v>
      </c>
      <c r="T76" s="136">
        <v>-4.9000000000000004</v>
      </c>
      <c r="U76" s="135">
        <v>4.9000000000000004</v>
      </c>
      <c r="V76" s="136">
        <v>4.9000000000000004</v>
      </c>
      <c r="W76" s="135">
        <v>0</v>
      </c>
      <c r="X76" s="136">
        <v>0</v>
      </c>
      <c r="Y76" s="120"/>
      <c r="Z76" s="135">
        <v>0</v>
      </c>
      <c r="AA76" s="136">
        <v>0</v>
      </c>
      <c r="AB76" s="135">
        <v>-5</v>
      </c>
      <c r="AC76" s="136">
        <v>-5</v>
      </c>
      <c r="AD76" s="135">
        <v>5</v>
      </c>
      <c r="AE76" s="136">
        <v>5</v>
      </c>
      <c r="AF76" s="135">
        <v>0</v>
      </c>
      <c r="AG76" s="136">
        <v>0</v>
      </c>
      <c r="AH76" s="120"/>
      <c r="AI76" s="135">
        <v>0</v>
      </c>
      <c r="AJ76" s="136">
        <v>0</v>
      </c>
      <c r="AK76" s="135">
        <v>-5.0999999999999996</v>
      </c>
      <c r="AL76" s="136">
        <v>-5.0999999999999996</v>
      </c>
      <c r="AM76" s="135">
        <v>5.0999999999999996</v>
      </c>
      <c r="AN76" s="136">
        <v>5.0999999999999996</v>
      </c>
      <c r="AO76" s="135">
        <v>0</v>
      </c>
      <c r="AP76" s="136">
        <v>0</v>
      </c>
      <c r="AQ76" s="137"/>
      <c r="AR76" s="135">
        <v>0</v>
      </c>
      <c r="AS76" s="136">
        <v>0</v>
      </c>
      <c r="AT76" s="135">
        <v>-5.0999999999999996</v>
      </c>
      <c r="AU76" s="140">
        <v>-5.0999999999999996</v>
      </c>
      <c r="AV76" s="135">
        <v>5.0999999999999996</v>
      </c>
      <c r="AW76" s="136">
        <v>5.0999999999999996</v>
      </c>
      <c r="AX76" s="135">
        <v>0</v>
      </c>
      <c r="AY76" s="136">
        <v>0</v>
      </c>
      <c r="AZ76" s="151"/>
      <c r="BA76" s="150"/>
    </row>
    <row r="77" spans="1:53" s="102" customFormat="1">
      <c r="A77" s="130" t="s">
        <v>107</v>
      </c>
      <c r="B77" s="130">
        <v>608</v>
      </c>
      <c r="C77" s="131">
        <v>43208</v>
      </c>
      <c r="D77" s="132">
        <v>740</v>
      </c>
      <c r="E77" s="133" t="s">
        <v>108</v>
      </c>
      <c r="F77" s="134" t="s">
        <v>110</v>
      </c>
      <c r="G77" s="144" t="s">
        <v>47</v>
      </c>
      <c r="H77" s="135" t="s">
        <v>29</v>
      </c>
      <c r="I77" s="136" t="s">
        <v>29</v>
      </c>
      <c r="J77" s="135" t="s">
        <v>29</v>
      </c>
      <c r="K77" s="136" t="s">
        <v>29</v>
      </c>
      <c r="L77" s="135">
        <v>0</v>
      </c>
      <c r="M77" s="136">
        <v>0</v>
      </c>
      <c r="N77" s="135" t="s">
        <v>29</v>
      </c>
      <c r="O77" s="136" t="s">
        <v>29</v>
      </c>
      <c r="P77" s="140"/>
      <c r="Q77" s="135" t="s">
        <v>29</v>
      </c>
      <c r="R77" s="140" t="s">
        <v>29</v>
      </c>
      <c r="S77" s="135" t="s">
        <v>29</v>
      </c>
      <c r="T77" s="136" t="s">
        <v>29</v>
      </c>
      <c r="U77" s="135">
        <v>0</v>
      </c>
      <c r="V77" s="136">
        <v>0</v>
      </c>
      <c r="W77" s="135" t="s">
        <v>29</v>
      </c>
      <c r="X77" s="136" t="s">
        <v>29</v>
      </c>
      <c r="Y77" s="120"/>
      <c r="Z77" s="135" t="s">
        <v>29</v>
      </c>
      <c r="AA77" s="136" t="s">
        <v>29</v>
      </c>
      <c r="AB77" s="135" t="s">
        <v>29</v>
      </c>
      <c r="AC77" s="136" t="s">
        <v>29</v>
      </c>
      <c r="AD77" s="135">
        <v>0</v>
      </c>
      <c r="AE77" s="136">
        <v>0</v>
      </c>
      <c r="AF77" s="135" t="s">
        <v>29</v>
      </c>
      <c r="AG77" s="136" t="s">
        <v>29</v>
      </c>
      <c r="AH77" s="120"/>
      <c r="AI77" s="135" t="s">
        <v>29</v>
      </c>
      <c r="AJ77" s="136" t="s">
        <v>29</v>
      </c>
      <c r="AK77" s="135" t="s">
        <v>29</v>
      </c>
      <c r="AL77" s="136" t="s">
        <v>29</v>
      </c>
      <c r="AM77" s="135">
        <v>0</v>
      </c>
      <c r="AN77" s="136">
        <v>0</v>
      </c>
      <c r="AO77" s="135" t="s">
        <v>29</v>
      </c>
      <c r="AP77" s="136" t="s">
        <v>29</v>
      </c>
      <c r="AQ77" s="137"/>
      <c r="AR77" s="135" t="s">
        <v>29</v>
      </c>
      <c r="AS77" s="136" t="s">
        <v>29</v>
      </c>
      <c r="AT77" s="135" t="s">
        <v>29</v>
      </c>
      <c r="AU77" s="140" t="s">
        <v>29</v>
      </c>
      <c r="AV77" s="135">
        <v>0</v>
      </c>
      <c r="AW77" s="136">
        <v>0</v>
      </c>
      <c r="AX77" s="135" t="s">
        <v>29</v>
      </c>
      <c r="AY77" s="136" t="s">
        <v>29</v>
      </c>
      <c r="AZ77" s="151"/>
    </row>
    <row r="78" spans="1:53" s="102" customFormat="1">
      <c r="A78" s="130" t="s">
        <v>45</v>
      </c>
      <c r="B78" s="130">
        <v>282</v>
      </c>
      <c r="C78" s="131">
        <v>43112</v>
      </c>
      <c r="D78" s="132">
        <v>7087</v>
      </c>
      <c r="E78" s="133" t="s">
        <v>55</v>
      </c>
      <c r="F78" s="134" t="s">
        <v>66</v>
      </c>
      <c r="G78" s="141" t="s">
        <v>47</v>
      </c>
      <c r="H78" s="135" t="s">
        <v>23</v>
      </c>
      <c r="I78" s="136" t="s">
        <v>23</v>
      </c>
      <c r="J78" s="135" t="s">
        <v>23</v>
      </c>
      <c r="K78" s="136" t="s">
        <v>23</v>
      </c>
      <c r="L78" s="135">
        <v>0</v>
      </c>
      <c r="M78" s="136">
        <v>0</v>
      </c>
      <c r="N78" s="135" t="s">
        <v>23</v>
      </c>
      <c r="O78" s="136" t="s">
        <v>23</v>
      </c>
      <c r="P78" s="140"/>
      <c r="Q78" s="135" t="s">
        <v>23</v>
      </c>
      <c r="R78" s="140" t="s">
        <v>23</v>
      </c>
      <c r="S78" s="135" t="s">
        <v>23</v>
      </c>
      <c r="T78" s="136" t="s">
        <v>23</v>
      </c>
      <c r="U78" s="135">
        <v>0</v>
      </c>
      <c r="V78" s="136">
        <v>0</v>
      </c>
      <c r="W78" s="135" t="s">
        <v>23</v>
      </c>
      <c r="X78" s="136" t="s">
        <v>23</v>
      </c>
      <c r="Y78" s="120"/>
      <c r="Z78" s="135" t="s">
        <v>23</v>
      </c>
      <c r="AA78" s="136" t="s">
        <v>23</v>
      </c>
      <c r="AB78" s="135" t="s">
        <v>23</v>
      </c>
      <c r="AC78" s="136" t="s">
        <v>23</v>
      </c>
      <c r="AD78" s="135">
        <v>0</v>
      </c>
      <c r="AE78" s="136">
        <v>0</v>
      </c>
      <c r="AF78" s="135" t="s">
        <v>23</v>
      </c>
      <c r="AG78" s="136" t="s">
        <v>23</v>
      </c>
      <c r="AH78" s="120"/>
      <c r="AI78" s="135" t="s">
        <v>23</v>
      </c>
      <c r="AJ78" s="136" t="s">
        <v>23</v>
      </c>
      <c r="AK78" s="135" t="s">
        <v>23</v>
      </c>
      <c r="AL78" s="136" t="s">
        <v>23</v>
      </c>
      <c r="AM78" s="135">
        <v>0</v>
      </c>
      <c r="AN78" s="136">
        <v>0</v>
      </c>
      <c r="AO78" s="135" t="s">
        <v>23</v>
      </c>
      <c r="AP78" s="136" t="s">
        <v>23</v>
      </c>
      <c r="AQ78" s="137"/>
      <c r="AR78" s="135" t="s">
        <v>23</v>
      </c>
      <c r="AS78" s="136" t="s">
        <v>23</v>
      </c>
      <c r="AT78" s="135" t="s">
        <v>23</v>
      </c>
      <c r="AU78" s="140" t="s">
        <v>23</v>
      </c>
      <c r="AV78" s="135">
        <v>0</v>
      </c>
      <c r="AW78" s="136">
        <v>0</v>
      </c>
      <c r="AX78" s="135" t="s">
        <v>23</v>
      </c>
      <c r="AY78" s="136" t="s">
        <v>23</v>
      </c>
      <c r="AZ78" s="151"/>
    </row>
    <row r="79" spans="1:53" s="143" customFormat="1">
      <c r="A79" s="130"/>
      <c r="B79" s="130"/>
      <c r="C79" s="131"/>
      <c r="D79" s="132"/>
      <c r="E79" s="133"/>
      <c r="F79" s="134"/>
      <c r="G79" s="206" t="s">
        <v>20</v>
      </c>
      <c r="H79" s="207">
        <f>+SUM(H74:H78)</f>
        <v>0</v>
      </c>
      <c r="I79" s="208">
        <f t="shared" ref="I79:O79" si="166">+SUM(I74:I78)</f>
        <v>0</v>
      </c>
      <c r="J79" s="207">
        <f t="shared" si="166"/>
        <v>-4.8</v>
      </c>
      <c r="K79" s="208">
        <f t="shared" si="166"/>
        <v>-5</v>
      </c>
      <c r="L79" s="207">
        <f t="shared" si="166"/>
        <v>4.4000000000000004</v>
      </c>
      <c r="M79" s="208">
        <f t="shared" si="166"/>
        <v>4.5</v>
      </c>
      <c r="N79" s="207">
        <f t="shared" si="166"/>
        <v>-0.4</v>
      </c>
      <c r="O79" s="208">
        <f t="shared" si="166"/>
        <v>-0.5</v>
      </c>
      <c r="P79" s="209"/>
      <c r="Q79" s="207">
        <f>+SUM(Q74:Q78)</f>
        <v>0</v>
      </c>
      <c r="R79" s="208">
        <f t="shared" ref="R79" si="167">+SUM(R74:R78)</f>
        <v>0</v>
      </c>
      <c r="S79" s="207">
        <f t="shared" ref="S79" si="168">+SUM(S74:S78)</f>
        <v>-5</v>
      </c>
      <c r="T79" s="208">
        <f t="shared" ref="T79" si="169">+SUM(T74:T78)</f>
        <v>-5</v>
      </c>
      <c r="U79" s="207">
        <f t="shared" ref="U79" si="170">+SUM(U74:U78)</f>
        <v>4.5</v>
      </c>
      <c r="V79" s="208">
        <f t="shared" ref="V79" si="171">+SUM(V74:V78)</f>
        <v>4.5</v>
      </c>
      <c r="W79" s="207">
        <f t="shared" ref="W79" si="172">+SUM(W74:W78)</f>
        <v>-0.5</v>
      </c>
      <c r="X79" s="208">
        <f t="shared" ref="X79" si="173">+SUM(X74:X78)</f>
        <v>-0.5</v>
      </c>
      <c r="Y79" s="209"/>
      <c r="Z79" s="207">
        <f>+SUM(Z74:Z78)</f>
        <v>0</v>
      </c>
      <c r="AA79" s="208">
        <f t="shared" ref="AA79" si="174">+SUM(AA74:AA78)</f>
        <v>0</v>
      </c>
      <c r="AB79" s="207">
        <f t="shared" ref="AB79" si="175">+SUM(AB74:AB78)</f>
        <v>-5.0999999999999996</v>
      </c>
      <c r="AC79" s="208">
        <f t="shared" ref="AC79" si="176">+SUM(AC74:AC78)</f>
        <v>-5.0999999999999996</v>
      </c>
      <c r="AD79" s="207">
        <f t="shared" ref="AD79" si="177">+SUM(AD74:AD78)</f>
        <v>4.5999999999999996</v>
      </c>
      <c r="AE79" s="208">
        <f t="shared" ref="AE79" si="178">+SUM(AE74:AE78)</f>
        <v>4.5999999999999996</v>
      </c>
      <c r="AF79" s="207">
        <f t="shared" ref="AF79" si="179">+SUM(AF74:AF78)</f>
        <v>-0.5</v>
      </c>
      <c r="AG79" s="208">
        <f t="shared" ref="AG79" si="180">+SUM(AG74:AG78)</f>
        <v>-0.5</v>
      </c>
      <c r="AH79" s="209"/>
      <c r="AI79" s="207">
        <f>+SUM(AI74:AI78)</f>
        <v>0</v>
      </c>
      <c r="AJ79" s="208">
        <f t="shared" ref="AJ79" si="181">+SUM(AJ74:AJ78)</f>
        <v>0</v>
      </c>
      <c r="AK79" s="207">
        <f t="shared" ref="AK79" si="182">+SUM(AK74:AK78)</f>
        <v>-5.1999999999999993</v>
      </c>
      <c r="AL79" s="208">
        <f t="shared" ref="AL79" si="183">+SUM(AL74:AL78)</f>
        <v>-5.1999999999999993</v>
      </c>
      <c r="AM79" s="207">
        <f t="shared" ref="AM79" si="184">+SUM(AM74:AM78)</f>
        <v>4.8</v>
      </c>
      <c r="AN79" s="208">
        <f t="shared" ref="AN79" si="185">+SUM(AN74:AN78)</f>
        <v>4.8</v>
      </c>
      <c r="AO79" s="207">
        <f t="shared" ref="AO79" si="186">+SUM(AO74:AO78)</f>
        <v>-0.4</v>
      </c>
      <c r="AP79" s="208">
        <f t="shared" ref="AP79" si="187">+SUM(AP74:AP78)</f>
        <v>-0.4</v>
      </c>
      <c r="AQ79" s="211"/>
      <c r="AR79" s="207">
        <f>+SUM(AR74:AR78)</f>
        <v>0</v>
      </c>
      <c r="AS79" s="208">
        <f t="shared" ref="AS79" si="188">+SUM(AS74:AS78)</f>
        <v>0</v>
      </c>
      <c r="AT79" s="207">
        <f t="shared" ref="AT79" si="189">+SUM(AT74:AT78)</f>
        <v>-5.1999999999999993</v>
      </c>
      <c r="AU79" s="208">
        <f t="shared" ref="AU79" si="190">+SUM(AU74:AU78)</f>
        <v>-5.1999999999999993</v>
      </c>
      <c r="AV79" s="207">
        <f t="shared" ref="AV79" si="191">+SUM(AV74:AV78)</f>
        <v>4.8</v>
      </c>
      <c r="AW79" s="208">
        <f t="shared" ref="AW79" si="192">+SUM(AW74:AW78)</f>
        <v>4.8</v>
      </c>
      <c r="AX79" s="207">
        <f t="shared" ref="AX79" si="193">+SUM(AX74:AX78)</f>
        <v>-0.4</v>
      </c>
      <c r="AY79" s="208">
        <f t="shared" ref="AY79" si="194">+SUM(AY74:AY78)</f>
        <v>-0.4</v>
      </c>
      <c r="AZ79" s="151"/>
      <c r="BA79" s="102"/>
    </row>
    <row r="80" spans="1:53" s="102" customFormat="1">
      <c r="A80" s="130"/>
      <c r="B80" s="130"/>
      <c r="C80" s="131"/>
      <c r="D80" s="132"/>
      <c r="E80" s="133"/>
      <c r="F80" s="134"/>
      <c r="G80" s="141"/>
      <c r="H80" s="135"/>
      <c r="I80" s="136"/>
      <c r="J80" s="135"/>
      <c r="K80" s="136"/>
      <c r="L80" s="135"/>
      <c r="M80" s="136"/>
      <c r="N80" s="135"/>
      <c r="O80" s="136"/>
      <c r="P80" s="140"/>
      <c r="Q80" s="135"/>
      <c r="R80" s="140"/>
      <c r="S80" s="135"/>
      <c r="T80" s="136"/>
      <c r="U80" s="135"/>
      <c r="V80" s="136"/>
      <c r="W80" s="135"/>
      <c r="X80" s="136"/>
      <c r="Y80" s="120"/>
      <c r="Z80" s="135"/>
      <c r="AA80" s="136"/>
      <c r="AB80" s="135"/>
      <c r="AC80" s="136"/>
      <c r="AD80" s="135"/>
      <c r="AE80" s="136"/>
      <c r="AF80" s="135"/>
      <c r="AG80" s="136"/>
      <c r="AH80" s="120"/>
      <c r="AI80" s="135"/>
      <c r="AJ80" s="136"/>
      <c r="AK80" s="135"/>
      <c r="AL80" s="136"/>
      <c r="AM80" s="135"/>
      <c r="AN80" s="136"/>
      <c r="AO80" s="135"/>
      <c r="AP80" s="136"/>
      <c r="AQ80" s="137"/>
      <c r="AR80" s="135"/>
      <c r="AS80" s="136"/>
      <c r="AT80" s="135"/>
      <c r="AU80" s="140"/>
      <c r="AV80" s="135"/>
      <c r="AW80" s="136"/>
      <c r="AX80" s="135"/>
      <c r="AY80" s="136"/>
      <c r="AZ80" s="151"/>
    </row>
    <row r="81" spans="1:53" s="102" customFormat="1">
      <c r="A81" s="130"/>
      <c r="B81" s="130"/>
      <c r="C81" s="131"/>
      <c r="D81" s="132"/>
      <c r="E81" s="133"/>
      <c r="F81" s="134"/>
      <c r="G81" s="141"/>
      <c r="H81" s="135"/>
      <c r="I81" s="136"/>
      <c r="J81" s="135"/>
      <c r="K81" s="136"/>
      <c r="L81" s="135"/>
      <c r="M81" s="136"/>
      <c r="N81" s="135"/>
      <c r="O81" s="136"/>
      <c r="P81" s="140"/>
      <c r="Q81" s="135"/>
      <c r="R81" s="140"/>
      <c r="S81" s="135"/>
      <c r="T81" s="136"/>
      <c r="U81" s="135"/>
      <c r="V81" s="136"/>
      <c r="W81" s="135"/>
      <c r="X81" s="136"/>
      <c r="Y81" s="120"/>
      <c r="Z81" s="135"/>
      <c r="AA81" s="136"/>
      <c r="AB81" s="135"/>
      <c r="AC81" s="136"/>
      <c r="AD81" s="135"/>
      <c r="AE81" s="136"/>
      <c r="AF81" s="135"/>
      <c r="AG81" s="136"/>
      <c r="AH81" s="120"/>
      <c r="AI81" s="135"/>
      <c r="AJ81" s="136"/>
      <c r="AK81" s="135"/>
      <c r="AL81" s="136"/>
      <c r="AM81" s="135"/>
      <c r="AN81" s="136"/>
      <c r="AO81" s="135"/>
      <c r="AP81" s="136"/>
      <c r="AQ81" s="137"/>
      <c r="AR81" s="135"/>
      <c r="AS81" s="136"/>
      <c r="AT81" s="135"/>
      <c r="AU81" s="140"/>
      <c r="AV81" s="135"/>
      <c r="AW81" s="136"/>
      <c r="AX81" s="135"/>
      <c r="AY81" s="136"/>
      <c r="AZ81" s="151"/>
    </row>
    <row r="82" spans="1:53" s="150" customFormat="1">
      <c r="A82" s="130" t="s">
        <v>45</v>
      </c>
      <c r="B82" s="130">
        <v>764</v>
      </c>
      <c r="C82" s="131">
        <v>43223</v>
      </c>
      <c r="D82" s="132">
        <v>7087</v>
      </c>
      <c r="E82" s="133" t="s">
        <v>55</v>
      </c>
      <c r="F82" s="134" t="s">
        <v>170</v>
      </c>
      <c r="G82" s="141" t="s">
        <v>146</v>
      </c>
      <c r="H82" s="135" t="s">
        <v>23</v>
      </c>
      <c r="I82" s="136">
        <v>0</v>
      </c>
      <c r="J82" s="135">
        <v>0</v>
      </c>
      <c r="K82" s="136">
        <v>0</v>
      </c>
      <c r="L82" s="135">
        <v>0</v>
      </c>
      <c r="M82" s="136">
        <v>0</v>
      </c>
      <c r="N82" s="135" t="s">
        <v>23</v>
      </c>
      <c r="O82" s="136">
        <v>0</v>
      </c>
      <c r="P82" s="140"/>
      <c r="Q82" s="135" t="s">
        <v>23</v>
      </c>
      <c r="R82" s="140">
        <v>0</v>
      </c>
      <c r="S82" s="135">
        <v>0</v>
      </c>
      <c r="T82" s="136">
        <v>0</v>
      </c>
      <c r="U82" s="135">
        <v>0</v>
      </c>
      <c r="V82" s="136">
        <v>0</v>
      </c>
      <c r="W82" s="135" t="s">
        <v>23</v>
      </c>
      <c r="X82" s="136">
        <v>0</v>
      </c>
      <c r="Y82" s="120"/>
      <c r="Z82" s="135">
        <v>0</v>
      </c>
      <c r="AA82" s="136">
        <v>0</v>
      </c>
      <c r="AB82" s="135">
        <v>0</v>
      </c>
      <c r="AC82" s="136">
        <v>0</v>
      </c>
      <c r="AD82" s="135">
        <v>0</v>
      </c>
      <c r="AE82" s="136">
        <v>0</v>
      </c>
      <c r="AF82" s="135">
        <v>0</v>
      </c>
      <c r="AG82" s="136">
        <v>0</v>
      </c>
      <c r="AH82" s="120"/>
      <c r="AI82" s="135">
        <v>0</v>
      </c>
      <c r="AJ82" s="136">
        <v>0</v>
      </c>
      <c r="AK82" s="135">
        <v>0</v>
      </c>
      <c r="AL82" s="136">
        <v>0</v>
      </c>
      <c r="AM82" s="135">
        <v>0</v>
      </c>
      <c r="AN82" s="136">
        <v>0</v>
      </c>
      <c r="AO82" s="135">
        <v>0</v>
      </c>
      <c r="AP82" s="136">
        <v>0</v>
      </c>
      <c r="AQ82" s="137"/>
      <c r="AR82" s="135">
        <v>0</v>
      </c>
      <c r="AS82" s="136">
        <v>0</v>
      </c>
      <c r="AT82" s="135">
        <v>0</v>
      </c>
      <c r="AU82" s="140">
        <v>0</v>
      </c>
      <c r="AV82" s="135">
        <v>0</v>
      </c>
      <c r="AW82" s="136">
        <v>0</v>
      </c>
      <c r="AX82" s="135">
        <v>0</v>
      </c>
      <c r="AY82" s="136">
        <v>0</v>
      </c>
      <c r="AZ82" s="151"/>
      <c r="BA82" s="102"/>
    </row>
    <row r="83" spans="1:53" s="143" customFormat="1">
      <c r="A83" s="130"/>
      <c r="B83" s="130"/>
      <c r="C83" s="131"/>
      <c r="D83" s="132"/>
      <c r="E83" s="133"/>
      <c r="F83" s="134"/>
      <c r="G83" s="206" t="s">
        <v>20</v>
      </c>
      <c r="H83" s="207">
        <f>+SUM(H69:H82)</f>
        <v>0</v>
      </c>
      <c r="I83" s="208">
        <f t="shared" ref="I83" si="195">+SUM(I82)</f>
        <v>0</v>
      </c>
      <c r="J83" s="207">
        <f t="shared" ref="J83" si="196">+SUM(J82)</f>
        <v>0</v>
      </c>
      <c r="K83" s="208">
        <f t="shared" ref="K83" si="197">+SUM(K82)</f>
        <v>0</v>
      </c>
      <c r="L83" s="207">
        <f t="shared" ref="L83" si="198">+SUM(L82)</f>
        <v>0</v>
      </c>
      <c r="M83" s="208">
        <f t="shared" ref="M83" si="199">+SUM(M82)</f>
        <v>0</v>
      </c>
      <c r="N83" s="207">
        <f t="shared" ref="N83" si="200">+SUM(N82)</f>
        <v>0</v>
      </c>
      <c r="O83" s="208">
        <f t="shared" ref="O83" si="201">+SUM(O82)</f>
        <v>0</v>
      </c>
      <c r="P83" s="209"/>
      <c r="Q83" s="207">
        <f>+SUM(Q82)</f>
        <v>0</v>
      </c>
      <c r="R83" s="208">
        <f t="shared" ref="R83" si="202">+SUM(R82)</f>
        <v>0</v>
      </c>
      <c r="S83" s="207">
        <f t="shared" ref="S83" si="203">+SUM(S82)</f>
        <v>0</v>
      </c>
      <c r="T83" s="208">
        <f t="shared" ref="T83" si="204">+SUM(T82)</f>
        <v>0</v>
      </c>
      <c r="U83" s="207">
        <f t="shared" ref="U83" si="205">+SUM(U82)</f>
        <v>0</v>
      </c>
      <c r="V83" s="208">
        <f t="shared" ref="V83" si="206">+SUM(V82)</f>
        <v>0</v>
      </c>
      <c r="W83" s="207">
        <f t="shared" ref="W83" si="207">+SUM(W82)</f>
        <v>0</v>
      </c>
      <c r="X83" s="208">
        <f t="shared" ref="X83" si="208">+SUM(X82)</f>
        <v>0</v>
      </c>
      <c r="Y83" s="210"/>
      <c r="Z83" s="207">
        <f>+SUM(Z82)</f>
        <v>0</v>
      </c>
      <c r="AA83" s="208">
        <f t="shared" ref="AA83" si="209">+SUM(AA82)</f>
        <v>0</v>
      </c>
      <c r="AB83" s="207">
        <f t="shared" ref="AB83" si="210">+SUM(AB82)</f>
        <v>0</v>
      </c>
      <c r="AC83" s="208">
        <f t="shared" ref="AC83" si="211">+SUM(AC82)</f>
        <v>0</v>
      </c>
      <c r="AD83" s="207">
        <f t="shared" ref="AD83" si="212">+SUM(AD82)</f>
        <v>0</v>
      </c>
      <c r="AE83" s="208">
        <f t="shared" ref="AE83" si="213">+SUM(AE82)</f>
        <v>0</v>
      </c>
      <c r="AF83" s="207">
        <f t="shared" ref="AF83" si="214">+SUM(AF82)</f>
        <v>0</v>
      </c>
      <c r="AG83" s="208">
        <f t="shared" ref="AG83" si="215">+SUM(AG82)</f>
        <v>0</v>
      </c>
      <c r="AH83" s="210"/>
      <c r="AI83" s="207">
        <f>+SUM(AI82)</f>
        <v>0</v>
      </c>
      <c r="AJ83" s="208">
        <f t="shared" ref="AJ83" si="216">+SUM(AJ82)</f>
        <v>0</v>
      </c>
      <c r="AK83" s="207">
        <f t="shared" ref="AK83" si="217">+SUM(AK82)</f>
        <v>0</v>
      </c>
      <c r="AL83" s="208">
        <f t="shared" ref="AL83" si="218">+SUM(AL82)</f>
        <v>0</v>
      </c>
      <c r="AM83" s="207">
        <f t="shared" ref="AM83" si="219">+SUM(AM82)</f>
        <v>0</v>
      </c>
      <c r="AN83" s="208">
        <f t="shared" ref="AN83" si="220">+SUM(AN82)</f>
        <v>0</v>
      </c>
      <c r="AO83" s="207">
        <f t="shared" ref="AO83" si="221">+SUM(AO82)</f>
        <v>0</v>
      </c>
      <c r="AP83" s="208">
        <f t="shared" ref="AP83" si="222">+SUM(AP82)</f>
        <v>0</v>
      </c>
      <c r="AQ83" s="211"/>
      <c r="AR83" s="207">
        <f>+SUM(AR82)</f>
        <v>0</v>
      </c>
      <c r="AS83" s="208">
        <f t="shared" ref="AS83" si="223">+SUM(AS82)</f>
        <v>0</v>
      </c>
      <c r="AT83" s="207">
        <f t="shared" ref="AT83" si="224">+SUM(AT82)</f>
        <v>0</v>
      </c>
      <c r="AU83" s="208">
        <f t="shared" ref="AU83" si="225">+SUM(AU82)</f>
        <v>0</v>
      </c>
      <c r="AV83" s="207">
        <f t="shared" ref="AV83" si="226">+SUM(AV82)</f>
        <v>0</v>
      </c>
      <c r="AW83" s="208">
        <f t="shared" ref="AW83" si="227">+SUM(AW82)</f>
        <v>0</v>
      </c>
      <c r="AX83" s="207">
        <f t="shared" ref="AX83" si="228">+SUM(AX82)</f>
        <v>0</v>
      </c>
      <c r="AY83" s="208">
        <f t="shared" ref="AY83" si="229">+SUM(AY82)</f>
        <v>0</v>
      </c>
      <c r="AZ83" s="151"/>
      <c r="BA83" s="102"/>
    </row>
    <row r="84" spans="1:53" s="143" customFormat="1">
      <c r="A84" s="130"/>
      <c r="B84" s="130"/>
      <c r="C84" s="131"/>
      <c r="D84" s="132"/>
      <c r="E84" s="133"/>
      <c r="F84" s="134"/>
      <c r="G84" s="206"/>
      <c r="H84" s="207"/>
      <c r="I84" s="208"/>
      <c r="J84" s="207"/>
      <c r="K84" s="208"/>
      <c r="L84" s="207"/>
      <c r="M84" s="208"/>
      <c r="N84" s="207"/>
      <c r="O84" s="208"/>
      <c r="P84" s="209"/>
      <c r="Q84" s="207"/>
      <c r="R84" s="209"/>
      <c r="S84" s="207"/>
      <c r="T84" s="208"/>
      <c r="U84" s="207"/>
      <c r="V84" s="208"/>
      <c r="W84" s="207"/>
      <c r="X84" s="208"/>
      <c r="Y84" s="210"/>
      <c r="Z84" s="207"/>
      <c r="AA84" s="208"/>
      <c r="AB84" s="207"/>
      <c r="AC84" s="208"/>
      <c r="AD84" s="207"/>
      <c r="AE84" s="208"/>
      <c r="AF84" s="207"/>
      <c r="AG84" s="208"/>
      <c r="AH84" s="210"/>
      <c r="AI84" s="207"/>
      <c r="AJ84" s="208"/>
      <c r="AK84" s="207"/>
      <c r="AL84" s="208"/>
      <c r="AM84" s="207"/>
      <c r="AN84" s="208"/>
      <c r="AO84" s="207"/>
      <c r="AP84" s="208"/>
      <c r="AQ84" s="211"/>
      <c r="AR84" s="207"/>
      <c r="AS84" s="208"/>
      <c r="AT84" s="207"/>
      <c r="AU84" s="209"/>
      <c r="AV84" s="207"/>
      <c r="AW84" s="208"/>
      <c r="AX84" s="207"/>
      <c r="AY84" s="208"/>
      <c r="AZ84" s="151"/>
      <c r="BA84" s="102"/>
    </row>
    <row r="85" spans="1:53" s="150" customFormat="1">
      <c r="A85" s="130"/>
      <c r="B85" s="130"/>
      <c r="C85" s="131"/>
      <c r="D85" s="132"/>
      <c r="E85" s="133"/>
      <c r="F85" s="134"/>
      <c r="G85" s="141"/>
      <c r="H85" s="135"/>
      <c r="I85" s="136"/>
      <c r="J85" s="135"/>
      <c r="K85" s="136"/>
      <c r="L85" s="135"/>
      <c r="M85" s="136"/>
      <c r="N85" s="135"/>
      <c r="O85" s="136"/>
      <c r="P85" s="140"/>
      <c r="Q85" s="135"/>
      <c r="R85" s="140"/>
      <c r="S85" s="135"/>
      <c r="T85" s="136"/>
      <c r="U85" s="135"/>
      <c r="V85" s="136"/>
      <c r="W85" s="135"/>
      <c r="X85" s="136"/>
      <c r="Y85" s="120"/>
      <c r="Z85" s="135"/>
      <c r="AA85" s="136"/>
      <c r="AB85" s="135"/>
      <c r="AC85" s="136"/>
      <c r="AD85" s="135"/>
      <c r="AE85" s="136"/>
      <c r="AF85" s="135"/>
      <c r="AG85" s="136"/>
      <c r="AH85" s="120"/>
      <c r="AI85" s="135"/>
      <c r="AJ85" s="136"/>
      <c r="AK85" s="135"/>
      <c r="AL85" s="136"/>
      <c r="AM85" s="135"/>
      <c r="AN85" s="136"/>
      <c r="AO85" s="135"/>
      <c r="AP85" s="136"/>
      <c r="AQ85" s="137"/>
      <c r="AR85" s="135"/>
      <c r="AS85" s="136"/>
      <c r="AT85" s="135"/>
      <c r="AU85" s="140"/>
      <c r="AV85" s="135"/>
      <c r="AW85" s="136"/>
      <c r="AX85" s="135"/>
      <c r="AY85" s="136"/>
      <c r="AZ85" s="151"/>
      <c r="BA85" s="102"/>
    </row>
    <row r="86" spans="1:53" s="150" customFormat="1">
      <c r="A86" s="130" t="s">
        <v>98</v>
      </c>
      <c r="B86" s="130">
        <v>165</v>
      </c>
      <c r="C86" s="131">
        <v>43070</v>
      </c>
      <c r="D86" s="132">
        <v>100</v>
      </c>
      <c r="E86" s="133" t="s">
        <v>101</v>
      </c>
      <c r="F86" s="134" t="s">
        <v>103</v>
      </c>
      <c r="G86" s="144" t="s">
        <v>102</v>
      </c>
      <c r="H86" s="135">
        <v>0</v>
      </c>
      <c r="I86" s="136">
        <v>0</v>
      </c>
      <c r="J86" s="135">
        <v>0</v>
      </c>
      <c r="K86" s="136">
        <v>0</v>
      </c>
      <c r="L86" s="135">
        <v>-19.100000000000001</v>
      </c>
      <c r="M86" s="136">
        <v>-19.100000000000001</v>
      </c>
      <c r="N86" s="135">
        <v>-19.100000000000001</v>
      </c>
      <c r="O86" s="136">
        <v>-19.100000000000001</v>
      </c>
      <c r="P86" s="140"/>
      <c r="Q86" s="135">
        <v>0</v>
      </c>
      <c r="R86" s="140">
        <v>0</v>
      </c>
      <c r="S86" s="135">
        <v>0</v>
      </c>
      <c r="T86" s="136">
        <v>0</v>
      </c>
      <c r="U86" s="135">
        <v>-19.8</v>
      </c>
      <c r="V86" s="136">
        <v>-19.8</v>
      </c>
      <c r="W86" s="135">
        <v>-19.8</v>
      </c>
      <c r="X86" s="136">
        <v>-19.8</v>
      </c>
      <c r="Y86" s="120"/>
      <c r="Z86" s="135">
        <v>0</v>
      </c>
      <c r="AA86" s="136">
        <v>0</v>
      </c>
      <c r="AB86" s="135">
        <v>0</v>
      </c>
      <c r="AC86" s="136">
        <v>0</v>
      </c>
      <c r="AD86" s="135">
        <v>-20.5</v>
      </c>
      <c r="AE86" s="136">
        <v>-20.5</v>
      </c>
      <c r="AF86" s="135">
        <v>-20.5</v>
      </c>
      <c r="AG86" s="136">
        <v>-20.5</v>
      </c>
      <c r="AH86" s="120"/>
      <c r="AI86" s="135">
        <v>0</v>
      </c>
      <c r="AJ86" s="136">
        <v>0</v>
      </c>
      <c r="AK86" s="135">
        <v>0</v>
      </c>
      <c r="AL86" s="136">
        <v>0</v>
      </c>
      <c r="AM86" s="135">
        <v>-21.2</v>
      </c>
      <c r="AN86" s="136">
        <v>-21.2</v>
      </c>
      <c r="AO86" s="135">
        <v>-21.2</v>
      </c>
      <c r="AP86" s="136">
        <v>-21.2</v>
      </c>
      <c r="AQ86" s="137"/>
      <c r="AR86" s="135">
        <v>0</v>
      </c>
      <c r="AS86" s="136">
        <v>0</v>
      </c>
      <c r="AT86" s="135">
        <v>0</v>
      </c>
      <c r="AU86" s="140">
        <v>0</v>
      </c>
      <c r="AV86" s="135">
        <v>-22</v>
      </c>
      <c r="AW86" s="136">
        <v>-22</v>
      </c>
      <c r="AX86" s="135">
        <v>-22</v>
      </c>
      <c r="AY86" s="136">
        <v>-22</v>
      </c>
      <c r="AZ86" s="151"/>
      <c r="BA86" s="102"/>
    </row>
    <row r="87" spans="1:53" s="102" customFormat="1">
      <c r="A87" s="130" t="s">
        <v>98</v>
      </c>
      <c r="B87" s="130">
        <v>165</v>
      </c>
      <c r="C87" s="131">
        <v>43070</v>
      </c>
      <c r="D87" s="132">
        <v>100</v>
      </c>
      <c r="E87" s="133" t="s">
        <v>101</v>
      </c>
      <c r="F87" s="134" t="s">
        <v>104</v>
      </c>
      <c r="G87" s="144" t="s">
        <v>102</v>
      </c>
      <c r="H87" s="135">
        <v>0</v>
      </c>
      <c r="I87" s="136">
        <v>0</v>
      </c>
      <c r="J87" s="135">
        <v>0</v>
      </c>
      <c r="K87" s="136">
        <v>0</v>
      </c>
      <c r="L87" s="135" t="s">
        <v>25</v>
      </c>
      <c r="M87" s="136" t="s">
        <v>25</v>
      </c>
      <c r="N87" s="135" t="s">
        <v>25</v>
      </c>
      <c r="O87" s="136" t="s">
        <v>25</v>
      </c>
      <c r="P87" s="140"/>
      <c r="Q87" s="135">
        <v>0</v>
      </c>
      <c r="R87" s="140">
        <v>0</v>
      </c>
      <c r="S87" s="135">
        <v>0</v>
      </c>
      <c r="T87" s="136">
        <v>0</v>
      </c>
      <c r="U87" s="135" t="s">
        <v>25</v>
      </c>
      <c r="V87" s="136" t="s">
        <v>25</v>
      </c>
      <c r="W87" s="135" t="s">
        <v>25</v>
      </c>
      <c r="X87" s="136" t="s">
        <v>25</v>
      </c>
      <c r="Y87" s="120"/>
      <c r="Z87" s="135">
        <v>0</v>
      </c>
      <c r="AA87" s="136">
        <v>0</v>
      </c>
      <c r="AB87" s="135">
        <v>0</v>
      </c>
      <c r="AC87" s="136">
        <v>0</v>
      </c>
      <c r="AD87" s="135" t="s">
        <v>25</v>
      </c>
      <c r="AE87" s="136" t="s">
        <v>25</v>
      </c>
      <c r="AF87" s="135" t="s">
        <v>25</v>
      </c>
      <c r="AG87" s="136" t="s">
        <v>25</v>
      </c>
      <c r="AH87" s="120"/>
      <c r="AI87" s="135">
        <v>0</v>
      </c>
      <c r="AJ87" s="136">
        <v>0</v>
      </c>
      <c r="AK87" s="135">
        <v>0</v>
      </c>
      <c r="AL87" s="136">
        <v>0</v>
      </c>
      <c r="AM87" s="135" t="s">
        <v>25</v>
      </c>
      <c r="AN87" s="136" t="s">
        <v>25</v>
      </c>
      <c r="AO87" s="135" t="s">
        <v>25</v>
      </c>
      <c r="AP87" s="136" t="s">
        <v>25</v>
      </c>
      <c r="AQ87" s="137"/>
      <c r="AR87" s="135">
        <v>0</v>
      </c>
      <c r="AS87" s="136">
        <v>0</v>
      </c>
      <c r="AT87" s="135">
        <v>0</v>
      </c>
      <c r="AU87" s="140">
        <v>0</v>
      </c>
      <c r="AV87" s="135" t="s">
        <v>25</v>
      </c>
      <c r="AW87" s="136" t="s">
        <v>25</v>
      </c>
      <c r="AX87" s="135" t="s">
        <v>25</v>
      </c>
      <c r="AY87" s="136" t="s">
        <v>25</v>
      </c>
      <c r="AZ87" s="151"/>
    </row>
    <row r="88" spans="1:53" s="102" customFormat="1">
      <c r="A88" s="130" t="s">
        <v>45</v>
      </c>
      <c r="B88" s="130">
        <v>165</v>
      </c>
      <c r="C88" s="131">
        <v>43070</v>
      </c>
      <c r="D88" s="132">
        <v>7087</v>
      </c>
      <c r="E88" s="43" t="s">
        <v>55</v>
      </c>
      <c r="F88" s="134" t="s">
        <v>105</v>
      </c>
      <c r="G88" s="144" t="s">
        <v>102</v>
      </c>
      <c r="H88" s="219" t="s">
        <v>190</v>
      </c>
      <c r="I88" s="136"/>
      <c r="J88" s="135"/>
      <c r="K88" s="136"/>
      <c r="L88" s="135"/>
      <c r="M88" s="136"/>
      <c r="N88" s="135"/>
      <c r="O88" s="136"/>
      <c r="P88" s="140"/>
      <c r="Q88" s="135"/>
      <c r="R88" s="140"/>
      <c r="S88" s="135"/>
      <c r="T88" s="136"/>
      <c r="U88" s="135"/>
      <c r="V88" s="136"/>
      <c r="W88" s="135"/>
      <c r="X88" s="136"/>
      <c r="Y88" s="120"/>
      <c r="Z88" s="135"/>
      <c r="AA88" s="136"/>
      <c r="AB88" s="135"/>
      <c r="AC88" s="136"/>
      <c r="AD88" s="135"/>
      <c r="AE88" s="136"/>
      <c r="AF88" s="135"/>
      <c r="AG88" s="136"/>
      <c r="AH88" s="120"/>
      <c r="AI88" s="135"/>
      <c r="AJ88" s="136"/>
      <c r="AK88" s="135"/>
      <c r="AL88" s="136"/>
      <c r="AM88" s="135"/>
      <c r="AN88" s="136"/>
      <c r="AO88" s="135"/>
      <c r="AP88" s="136"/>
      <c r="AQ88" s="137"/>
      <c r="AR88" s="135"/>
      <c r="AS88" s="136"/>
      <c r="AT88" s="135"/>
      <c r="AU88" s="140"/>
      <c r="AV88" s="135"/>
      <c r="AW88" s="136"/>
      <c r="AX88" s="135"/>
      <c r="AY88" s="136"/>
      <c r="AZ88" s="151"/>
    </row>
    <row r="89" spans="1:53" s="102" customFormat="1">
      <c r="A89" s="130" t="s">
        <v>45</v>
      </c>
      <c r="B89" s="130">
        <v>165</v>
      </c>
      <c r="C89" s="131">
        <v>43070</v>
      </c>
      <c r="D89" s="132">
        <v>7087</v>
      </c>
      <c r="E89" s="133" t="s">
        <v>55</v>
      </c>
      <c r="F89" s="134" t="s">
        <v>106</v>
      </c>
      <c r="G89" s="144" t="s">
        <v>102</v>
      </c>
      <c r="H89" s="219" t="s">
        <v>190</v>
      </c>
      <c r="I89" s="136"/>
      <c r="J89" s="135"/>
      <c r="K89" s="136"/>
      <c r="L89" s="135"/>
      <c r="M89" s="136"/>
      <c r="N89" s="135"/>
      <c r="O89" s="136"/>
      <c r="P89" s="140"/>
      <c r="Q89" s="135"/>
      <c r="R89" s="140"/>
      <c r="S89" s="135"/>
      <c r="T89" s="136"/>
      <c r="U89" s="135"/>
      <c r="V89" s="136"/>
      <c r="W89" s="135"/>
      <c r="X89" s="136"/>
      <c r="Y89" s="120"/>
      <c r="Z89" s="135"/>
      <c r="AA89" s="136"/>
      <c r="AB89" s="135"/>
      <c r="AC89" s="136"/>
      <c r="AD89" s="135"/>
      <c r="AE89" s="136"/>
      <c r="AF89" s="135"/>
      <c r="AG89" s="136"/>
      <c r="AH89" s="120"/>
      <c r="AI89" s="135"/>
      <c r="AJ89" s="136"/>
      <c r="AK89" s="135"/>
      <c r="AL89" s="136"/>
      <c r="AM89" s="135"/>
      <c r="AN89" s="136"/>
      <c r="AO89" s="135"/>
      <c r="AP89" s="136"/>
      <c r="AQ89" s="137"/>
      <c r="AR89" s="135"/>
      <c r="AS89" s="136"/>
      <c r="AT89" s="135"/>
      <c r="AU89" s="140"/>
      <c r="AV89" s="135"/>
      <c r="AW89" s="136"/>
      <c r="AX89" s="135"/>
      <c r="AY89" s="136"/>
      <c r="AZ89" s="151"/>
    </row>
    <row r="90" spans="1:53" s="102" customFormat="1">
      <c r="A90" s="130" t="s">
        <v>45</v>
      </c>
      <c r="B90" s="130">
        <v>363</v>
      </c>
      <c r="C90" s="131">
        <v>43133</v>
      </c>
      <c r="D90" s="132">
        <v>7087</v>
      </c>
      <c r="E90" s="133" t="s">
        <v>55</v>
      </c>
      <c r="F90" s="134" t="s">
        <v>62</v>
      </c>
      <c r="G90" s="144" t="s">
        <v>102</v>
      </c>
      <c r="H90" s="135">
        <v>0</v>
      </c>
      <c r="I90" s="136">
        <v>0</v>
      </c>
      <c r="J90" s="135">
        <v>0</v>
      </c>
      <c r="K90" s="136">
        <v>0</v>
      </c>
      <c r="L90" s="135" t="s">
        <v>29</v>
      </c>
      <c r="M90" s="136" t="s">
        <v>29</v>
      </c>
      <c r="N90" s="135" t="s">
        <v>29</v>
      </c>
      <c r="O90" s="136" t="s">
        <v>29</v>
      </c>
      <c r="P90" s="140"/>
      <c r="Q90" s="135">
        <v>0</v>
      </c>
      <c r="R90" s="140">
        <v>0</v>
      </c>
      <c r="S90" s="135">
        <v>0</v>
      </c>
      <c r="T90" s="136">
        <v>0</v>
      </c>
      <c r="U90" s="135" t="s">
        <v>29</v>
      </c>
      <c r="V90" s="136" t="s">
        <v>29</v>
      </c>
      <c r="W90" s="135" t="s">
        <v>29</v>
      </c>
      <c r="X90" s="136" t="s">
        <v>29</v>
      </c>
      <c r="Y90" s="120"/>
      <c r="Z90" s="135">
        <v>0</v>
      </c>
      <c r="AA90" s="136">
        <v>0</v>
      </c>
      <c r="AB90" s="135">
        <v>0</v>
      </c>
      <c r="AC90" s="136">
        <v>0</v>
      </c>
      <c r="AD90" s="135" t="s">
        <v>29</v>
      </c>
      <c r="AE90" s="136" t="s">
        <v>29</v>
      </c>
      <c r="AF90" s="135" t="s">
        <v>29</v>
      </c>
      <c r="AG90" s="136" t="s">
        <v>29</v>
      </c>
      <c r="AH90" s="120"/>
      <c r="AI90" s="135">
        <v>0</v>
      </c>
      <c r="AJ90" s="136">
        <v>0</v>
      </c>
      <c r="AK90" s="135">
        <v>0</v>
      </c>
      <c r="AL90" s="136">
        <v>0</v>
      </c>
      <c r="AM90" s="135" t="s">
        <v>29</v>
      </c>
      <c r="AN90" s="136" t="s">
        <v>29</v>
      </c>
      <c r="AO90" s="135" t="s">
        <v>29</v>
      </c>
      <c r="AP90" s="136" t="s">
        <v>29</v>
      </c>
      <c r="AQ90" s="137"/>
      <c r="AR90" s="135">
        <v>0</v>
      </c>
      <c r="AS90" s="136">
        <v>0</v>
      </c>
      <c r="AT90" s="135">
        <v>0</v>
      </c>
      <c r="AU90" s="140">
        <v>0</v>
      </c>
      <c r="AV90" s="135" t="s">
        <v>29</v>
      </c>
      <c r="AW90" s="136" t="s">
        <v>29</v>
      </c>
      <c r="AX90" s="135" t="s">
        <v>29</v>
      </c>
      <c r="AY90" s="136" t="s">
        <v>29</v>
      </c>
      <c r="AZ90" s="151"/>
    </row>
    <row r="91" spans="1:53" s="143" customFormat="1">
      <c r="A91" s="130"/>
      <c r="B91" s="130"/>
      <c r="C91" s="131"/>
      <c r="D91" s="132"/>
      <c r="E91" s="133"/>
      <c r="F91" s="134"/>
      <c r="G91" s="206" t="s">
        <v>20</v>
      </c>
      <c r="H91" s="207">
        <f>+SUM(H86:H90)</f>
        <v>0</v>
      </c>
      <c r="I91" s="208">
        <f t="shared" ref="I91:O91" si="230">+SUM(I86:I90)</f>
        <v>0</v>
      </c>
      <c r="J91" s="207">
        <f t="shared" si="230"/>
        <v>0</v>
      </c>
      <c r="K91" s="208">
        <f t="shared" si="230"/>
        <v>0</v>
      </c>
      <c r="L91" s="207">
        <f t="shared" si="230"/>
        <v>-19.100000000000001</v>
      </c>
      <c r="M91" s="208">
        <f t="shared" si="230"/>
        <v>-19.100000000000001</v>
      </c>
      <c r="N91" s="207">
        <f t="shared" si="230"/>
        <v>-19.100000000000001</v>
      </c>
      <c r="O91" s="208">
        <f t="shared" si="230"/>
        <v>-19.100000000000001</v>
      </c>
      <c r="P91" s="209"/>
      <c r="Q91" s="207">
        <f>+SUM(Q86:Q90)</f>
        <v>0</v>
      </c>
      <c r="R91" s="208">
        <f t="shared" ref="R91" si="231">+SUM(R86:R90)</f>
        <v>0</v>
      </c>
      <c r="S91" s="207">
        <f t="shared" ref="S91" si="232">+SUM(S86:S90)</f>
        <v>0</v>
      </c>
      <c r="T91" s="208">
        <f t="shared" ref="T91" si="233">+SUM(T86:T90)</f>
        <v>0</v>
      </c>
      <c r="U91" s="207">
        <f t="shared" ref="U91" si="234">+SUM(U86:U90)</f>
        <v>-19.8</v>
      </c>
      <c r="V91" s="208">
        <f t="shared" ref="V91" si="235">+SUM(V86:V90)</f>
        <v>-19.8</v>
      </c>
      <c r="W91" s="207">
        <f t="shared" ref="W91" si="236">+SUM(W86:W90)</f>
        <v>-19.8</v>
      </c>
      <c r="X91" s="208">
        <f t="shared" ref="X91" si="237">+SUM(X86:X90)</f>
        <v>-19.8</v>
      </c>
      <c r="Y91" s="210"/>
      <c r="Z91" s="207">
        <f>+SUM(Z86:Z90)</f>
        <v>0</v>
      </c>
      <c r="AA91" s="208">
        <f t="shared" ref="AA91" si="238">+SUM(AA86:AA90)</f>
        <v>0</v>
      </c>
      <c r="AB91" s="207">
        <f t="shared" ref="AB91" si="239">+SUM(AB86:AB90)</f>
        <v>0</v>
      </c>
      <c r="AC91" s="208">
        <f t="shared" ref="AC91" si="240">+SUM(AC86:AC90)</f>
        <v>0</v>
      </c>
      <c r="AD91" s="207">
        <f t="shared" ref="AD91" si="241">+SUM(AD86:AD90)</f>
        <v>-20.5</v>
      </c>
      <c r="AE91" s="208">
        <f t="shared" ref="AE91" si="242">+SUM(AE86:AE90)</f>
        <v>-20.5</v>
      </c>
      <c r="AF91" s="207">
        <f t="shared" ref="AF91" si="243">+SUM(AF86:AF90)</f>
        <v>-20.5</v>
      </c>
      <c r="AG91" s="208">
        <f t="shared" ref="AG91" si="244">+SUM(AG86:AG90)</f>
        <v>-20.5</v>
      </c>
      <c r="AH91" s="210"/>
      <c r="AI91" s="207">
        <f>+SUM(AI86:AI90)</f>
        <v>0</v>
      </c>
      <c r="AJ91" s="208">
        <f t="shared" ref="AJ91" si="245">+SUM(AJ86:AJ90)</f>
        <v>0</v>
      </c>
      <c r="AK91" s="207">
        <f t="shared" ref="AK91" si="246">+SUM(AK86:AK90)</f>
        <v>0</v>
      </c>
      <c r="AL91" s="208">
        <f t="shared" ref="AL91" si="247">+SUM(AL86:AL90)</f>
        <v>0</v>
      </c>
      <c r="AM91" s="207">
        <f t="shared" ref="AM91" si="248">+SUM(AM86:AM90)</f>
        <v>-21.2</v>
      </c>
      <c r="AN91" s="208">
        <f t="shared" ref="AN91" si="249">+SUM(AN86:AN90)</f>
        <v>-21.2</v>
      </c>
      <c r="AO91" s="207">
        <f t="shared" ref="AO91" si="250">+SUM(AO86:AO90)</f>
        <v>-21.2</v>
      </c>
      <c r="AP91" s="208">
        <f t="shared" ref="AP91" si="251">+SUM(AP86:AP90)</f>
        <v>-21.2</v>
      </c>
      <c r="AQ91" s="211"/>
      <c r="AR91" s="207">
        <f>+SUM(AR86:AR90)</f>
        <v>0</v>
      </c>
      <c r="AS91" s="208">
        <f t="shared" ref="AS91" si="252">+SUM(AS86:AS90)</f>
        <v>0</v>
      </c>
      <c r="AT91" s="207">
        <f t="shared" ref="AT91" si="253">+SUM(AT86:AT90)</f>
        <v>0</v>
      </c>
      <c r="AU91" s="208">
        <f t="shared" ref="AU91" si="254">+SUM(AU86:AU90)</f>
        <v>0</v>
      </c>
      <c r="AV91" s="207">
        <f t="shared" ref="AV91" si="255">+SUM(AV86:AV90)</f>
        <v>-22</v>
      </c>
      <c r="AW91" s="208">
        <f t="shared" ref="AW91" si="256">+SUM(AW86:AW90)</f>
        <v>-22</v>
      </c>
      <c r="AX91" s="207">
        <f t="shared" ref="AX91" si="257">+SUM(AX86:AX90)</f>
        <v>-22</v>
      </c>
      <c r="AY91" s="208">
        <f t="shared" ref="AY91" si="258">+SUM(AY86:AY90)</f>
        <v>-22</v>
      </c>
      <c r="AZ91" s="151"/>
      <c r="BA91" s="102"/>
    </row>
    <row r="92" spans="1:53" s="102" customFormat="1">
      <c r="A92" s="130"/>
      <c r="B92" s="130"/>
      <c r="C92" s="131"/>
      <c r="D92" s="132"/>
      <c r="E92" s="133"/>
      <c r="F92" s="134"/>
      <c r="G92" s="144"/>
      <c r="H92" s="135"/>
      <c r="I92" s="136"/>
      <c r="J92" s="135"/>
      <c r="K92" s="136"/>
      <c r="L92" s="135"/>
      <c r="M92" s="136"/>
      <c r="N92" s="135"/>
      <c r="O92" s="136"/>
      <c r="P92" s="140"/>
      <c r="Q92" s="135"/>
      <c r="R92" s="140"/>
      <c r="S92" s="135"/>
      <c r="T92" s="136"/>
      <c r="U92" s="135"/>
      <c r="V92" s="136"/>
      <c r="W92" s="135"/>
      <c r="X92" s="136"/>
      <c r="Y92" s="120"/>
      <c r="Z92" s="135"/>
      <c r="AA92" s="136"/>
      <c r="AB92" s="135"/>
      <c r="AC92" s="136"/>
      <c r="AD92" s="135"/>
      <c r="AE92" s="136"/>
      <c r="AF92" s="135"/>
      <c r="AG92" s="136"/>
      <c r="AH92" s="120"/>
      <c r="AI92" s="135"/>
      <c r="AJ92" s="136"/>
      <c r="AK92" s="135"/>
      <c r="AL92" s="136"/>
      <c r="AM92" s="135"/>
      <c r="AN92" s="136"/>
      <c r="AO92" s="135"/>
      <c r="AP92" s="136"/>
      <c r="AQ92" s="137"/>
      <c r="AR92" s="135"/>
      <c r="AS92" s="136"/>
      <c r="AT92" s="135"/>
      <c r="AU92" s="140"/>
      <c r="AV92" s="135"/>
      <c r="AW92" s="136"/>
      <c r="AX92" s="135"/>
      <c r="AY92" s="136"/>
      <c r="AZ92" s="151"/>
    </row>
    <row r="93" spans="1:53" s="150" customFormat="1">
      <c r="A93" s="130" t="s">
        <v>192</v>
      </c>
      <c r="B93" s="130">
        <v>766</v>
      </c>
      <c r="C93" s="131">
        <v>43243</v>
      </c>
      <c r="D93" s="132">
        <v>5001</v>
      </c>
      <c r="E93" s="133" t="s">
        <v>196</v>
      </c>
      <c r="F93" s="134" t="s">
        <v>193</v>
      </c>
      <c r="G93" s="144" t="s">
        <v>195</v>
      </c>
      <c r="H93" s="135">
        <v>0</v>
      </c>
      <c r="I93" s="136">
        <v>0</v>
      </c>
      <c r="J93" s="135">
        <v>-4.5</v>
      </c>
      <c r="K93" s="136">
        <v>-14.7</v>
      </c>
      <c r="L93" s="135">
        <v>0</v>
      </c>
      <c r="M93" s="136">
        <v>0</v>
      </c>
      <c r="N93" s="135">
        <v>-4.5</v>
      </c>
      <c r="O93" s="136">
        <v>-14.7</v>
      </c>
      <c r="P93" s="140"/>
      <c r="Q93" s="135">
        <v>0</v>
      </c>
      <c r="R93" s="140">
        <v>0</v>
      </c>
      <c r="S93" s="135">
        <v>-15.2</v>
      </c>
      <c r="T93" s="136">
        <v>-15.2</v>
      </c>
      <c r="U93" s="135">
        <v>0</v>
      </c>
      <c r="V93" s="136">
        <v>0</v>
      </c>
      <c r="W93" s="135">
        <v>-15.2</v>
      </c>
      <c r="X93" s="136">
        <v>-15.2</v>
      </c>
      <c r="Y93" s="120"/>
      <c r="Z93" s="135">
        <v>0</v>
      </c>
      <c r="AA93" s="136">
        <v>0</v>
      </c>
      <c r="AB93" s="135">
        <v>-16</v>
      </c>
      <c r="AC93" s="136">
        <v>-16</v>
      </c>
      <c r="AD93" s="135">
        <v>0</v>
      </c>
      <c r="AE93" s="136">
        <v>0</v>
      </c>
      <c r="AF93" s="135">
        <v>-16</v>
      </c>
      <c r="AG93" s="136">
        <v>-16</v>
      </c>
      <c r="AH93" s="120"/>
      <c r="AI93" s="135">
        <v>0</v>
      </c>
      <c r="AJ93" s="136">
        <v>0</v>
      </c>
      <c r="AK93" s="135">
        <v>-16.8</v>
      </c>
      <c r="AL93" s="136">
        <v>-16.8</v>
      </c>
      <c r="AM93" s="135">
        <v>0</v>
      </c>
      <c r="AN93" s="136">
        <v>0</v>
      </c>
      <c r="AO93" s="135">
        <v>-16.8</v>
      </c>
      <c r="AP93" s="136">
        <v>-16.8</v>
      </c>
      <c r="AQ93" s="137"/>
      <c r="AR93" s="135">
        <v>0</v>
      </c>
      <c r="AS93" s="136">
        <v>0</v>
      </c>
      <c r="AT93" s="135">
        <v>-17.3</v>
      </c>
      <c r="AU93" s="140">
        <v>-17.3</v>
      </c>
      <c r="AV93" s="135">
        <v>0</v>
      </c>
      <c r="AW93" s="136">
        <v>0</v>
      </c>
      <c r="AX93" s="135">
        <v>-17.3</v>
      </c>
      <c r="AY93" s="136">
        <v>-17.3</v>
      </c>
      <c r="AZ93" s="151"/>
    </row>
    <row r="94" spans="1:53" s="150" customFormat="1">
      <c r="A94" s="130" t="s">
        <v>192</v>
      </c>
      <c r="B94" s="130">
        <v>766</v>
      </c>
      <c r="C94" s="131">
        <v>43243</v>
      </c>
      <c r="D94" s="132">
        <v>5001</v>
      </c>
      <c r="E94" s="133" t="s">
        <v>196</v>
      </c>
      <c r="F94" s="134" t="s">
        <v>194</v>
      </c>
      <c r="G94" s="144" t="s">
        <v>195</v>
      </c>
      <c r="H94" s="135">
        <v>0</v>
      </c>
      <c r="I94" s="136">
        <v>0</v>
      </c>
      <c r="J94" s="135" t="s">
        <v>26</v>
      </c>
      <c r="K94" s="136" t="s">
        <v>26</v>
      </c>
      <c r="L94" s="135">
        <v>0</v>
      </c>
      <c r="M94" s="136">
        <v>0</v>
      </c>
      <c r="N94" s="135" t="s">
        <v>26</v>
      </c>
      <c r="O94" s="136" t="s">
        <v>26</v>
      </c>
      <c r="P94" s="140"/>
      <c r="Q94" s="135">
        <v>0</v>
      </c>
      <c r="R94" s="140">
        <v>0</v>
      </c>
      <c r="S94" s="135" t="s">
        <v>26</v>
      </c>
      <c r="T94" s="136" t="s">
        <v>26</v>
      </c>
      <c r="U94" s="135">
        <v>0</v>
      </c>
      <c r="V94" s="136">
        <v>0</v>
      </c>
      <c r="W94" s="135" t="s">
        <v>26</v>
      </c>
      <c r="X94" s="136" t="s">
        <v>26</v>
      </c>
      <c r="Y94" s="120"/>
      <c r="Z94" s="135">
        <v>0</v>
      </c>
      <c r="AA94" s="136">
        <v>0</v>
      </c>
      <c r="AB94" s="135" t="s">
        <v>26</v>
      </c>
      <c r="AC94" s="136" t="s">
        <v>26</v>
      </c>
      <c r="AD94" s="135">
        <v>0</v>
      </c>
      <c r="AE94" s="136">
        <v>0</v>
      </c>
      <c r="AF94" s="135" t="s">
        <v>26</v>
      </c>
      <c r="AG94" s="136" t="s">
        <v>26</v>
      </c>
      <c r="AH94" s="120"/>
      <c r="AI94" s="135">
        <v>0</v>
      </c>
      <c r="AJ94" s="136">
        <v>0</v>
      </c>
      <c r="AK94" s="135" t="s">
        <v>26</v>
      </c>
      <c r="AL94" s="136" t="s">
        <v>26</v>
      </c>
      <c r="AM94" s="135">
        <v>0</v>
      </c>
      <c r="AN94" s="136">
        <v>0</v>
      </c>
      <c r="AO94" s="135" t="s">
        <v>26</v>
      </c>
      <c r="AP94" s="136" t="s">
        <v>26</v>
      </c>
      <c r="AQ94" s="137"/>
      <c r="AR94" s="135">
        <v>0</v>
      </c>
      <c r="AS94" s="136">
        <v>0</v>
      </c>
      <c r="AT94" s="135" t="s">
        <v>26</v>
      </c>
      <c r="AU94" s="140" t="s">
        <v>26</v>
      </c>
      <c r="AV94" s="135">
        <v>0</v>
      </c>
      <c r="AW94" s="136">
        <v>0</v>
      </c>
      <c r="AX94" s="135" t="s">
        <v>26</v>
      </c>
      <c r="AY94" s="136" t="s">
        <v>26</v>
      </c>
      <c r="AZ94" s="151"/>
    </row>
    <row r="95" spans="1:53" s="143" customFormat="1">
      <c r="A95" s="130"/>
      <c r="B95" s="130"/>
      <c r="C95" s="131"/>
      <c r="D95" s="132"/>
      <c r="E95" s="133"/>
      <c r="F95" s="134"/>
      <c r="G95" s="206" t="s">
        <v>20</v>
      </c>
      <c r="H95" s="207">
        <f>+SUM(H93:H94)</f>
        <v>0</v>
      </c>
      <c r="I95" s="208">
        <f t="shared" ref="I95:O95" si="259">+SUM(I93:I94)</f>
        <v>0</v>
      </c>
      <c r="J95" s="207">
        <f t="shared" si="259"/>
        <v>-4.5</v>
      </c>
      <c r="K95" s="208">
        <f t="shared" si="259"/>
        <v>-14.7</v>
      </c>
      <c r="L95" s="207">
        <f t="shared" si="259"/>
        <v>0</v>
      </c>
      <c r="M95" s="208">
        <f t="shared" si="259"/>
        <v>0</v>
      </c>
      <c r="N95" s="207">
        <f t="shared" si="259"/>
        <v>-4.5</v>
      </c>
      <c r="O95" s="208">
        <f t="shared" si="259"/>
        <v>-14.7</v>
      </c>
      <c r="P95" s="209"/>
      <c r="Q95" s="207">
        <f>+SUM(Q93:Q94)</f>
        <v>0</v>
      </c>
      <c r="R95" s="208">
        <f t="shared" ref="R95" si="260">+SUM(R93:R94)</f>
        <v>0</v>
      </c>
      <c r="S95" s="207">
        <f t="shared" ref="S95" si="261">+SUM(S93:S94)</f>
        <v>-15.2</v>
      </c>
      <c r="T95" s="208">
        <f t="shared" ref="T95" si="262">+SUM(T93:T94)</f>
        <v>-15.2</v>
      </c>
      <c r="U95" s="207">
        <f t="shared" ref="U95" si="263">+SUM(U93:U94)</f>
        <v>0</v>
      </c>
      <c r="V95" s="208">
        <f t="shared" ref="V95" si="264">+SUM(V93:V94)</f>
        <v>0</v>
      </c>
      <c r="W95" s="207">
        <f t="shared" ref="W95" si="265">+SUM(W93:W94)</f>
        <v>-15.2</v>
      </c>
      <c r="X95" s="208">
        <f t="shared" ref="X95" si="266">+SUM(X93:X94)</f>
        <v>-15.2</v>
      </c>
      <c r="Y95" s="210"/>
      <c r="Z95" s="207">
        <f>+SUM(Z93:Z94)</f>
        <v>0</v>
      </c>
      <c r="AA95" s="208">
        <f t="shared" ref="AA95" si="267">+SUM(AA93:AA94)</f>
        <v>0</v>
      </c>
      <c r="AB95" s="207">
        <f t="shared" ref="AB95" si="268">+SUM(AB93:AB94)</f>
        <v>-16</v>
      </c>
      <c r="AC95" s="208">
        <f t="shared" ref="AC95" si="269">+SUM(AC93:AC94)</f>
        <v>-16</v>
      </c>
      <c r="AD95" s="207">
        <f t="shared" ref="AD95" si="270">+SUM(AD93:AD94)</f>
        <v>0</v>
      </c>
      <c r="AE95" s="208">
        <f t="shared" ref="AE95" si="271">+SUM(AE93:AE94)</f>
        <v>0</v>
      </c>
      <c r="AF95" s="207">
        <f t="shared" ref="AF95" si="272">+SUM(AF93:AF94)</f>
        <v>-16</v>
      </c>
      <c r="AG95" s="208">
        <f t="shared" ref="AG95" si="273">+SUM(AG93:AG94)</f>
        <v>-16</v>
      </c>
      <c r="AH95" s="210"/>
      <c r="AI95" s="207">
        <f>+SUM(AI93:AI94)</f>
        <v>0</v>
      </c>
      <c r="AJ95" s="208">
        <f t="shared" ref="AJ95" si="274">+SUM(AJ93:AJ94)</f>
        <v>0</v>
      </c>
      <c r="AK95" s="207">
        <f t="shared" ref="AK95" si="275">+SUM(AK93:AK94)</f>
        <v>-16.8</v>
      </c>
      <c r="AL95" s="208">
        <f t="shared" ref="AL95" si="276">+SUM(AL93:AL94)</f>
        <v>-16.8</v>
      </c>
      <c r="AM95" s="207">
        <f t="shared" ref="AM95" si="277">+SUM(AM93:AM94)</f>
        <v>0</v>
      </c>
      <c r="AN95" s="208">
        <f t="shared" ref="AN95" si="278">+SUM(AN93:AN94)</f>
        <v>0</v>
      </c>
      <c r="AO95" s="207">
        <f t="shared" ref="AO95" si="279">+SUM(AO93:AO94)</f>
        <v>-16.8</v>
      </c>
      <c r="AP95" s="208">
        <f t="shared" ref="AP95" si="280">+SUM(AP93:AP94)</f>
        <v>-16.8</v>
      </c>
      <c r="AQ95" s="211"/>
      <c r="AR95" s="207">
        <f>+SUM(AR93:AR94)</f>
        <v>0</v>
      </c>
      <c r="AS95" s="208">
        <f t="shared" ref="AS95" si="281">+SUM(AS93:AS94)</f>
        <v>0</v>
      </c>
      <c r="AT95" s="207">
        <v>-17.3</v>
      </c>
      <c r="AU95" s="208">
        <v>-17.3</v>
      </c>
      <c r="AV95" s="207">
        <f t="shared" ref="AV95" si="282">+SUM(AV93:AV94)</f>
        <v>0</v>
      </c>
      <c r="AW95" s="208">
        <f t="shared" ref="AW95" si="283">+SUM(AW93:AW94)</f>
        <v>0</v>
      </c>
      <c r="AX95" s="207">
        <v>-17.3</v>
      </c>
      <c r="AY95" s="208">
        <v>-17.3</v>
      </c>
      <c r="AZ95" s="151"/>
      <c r="BA95" s="102"/>
    </row>
    <row r="96" spans="1:53" s="143" customFormat="1">
      <c r="A96" s="130"/>
      <c r="B96" s="130"/>
      <c r="C96" s="131"/>
      <c r="D96" s="132"/>
      <c r="E96" s="133"/>
      <c r="F96" s="134"/>
      <c r="G96" s="206"/>
      <c r="H96" s="207"/>
      <c r="I96" s="208"/>
      <c r="J96" s="207"/>
      <c r="K96" s="208"/>
      <c r="L96" s="207"/>
      <c r="M96" s="208"/>
      <c r="N96" s="207"/>
      <c r="O96" s="208"/>
      <c r="P96" s="209"/>
      <c r="Q96" s="207"/>
      <c r="R96" s="209"/>
      <c r="S96" s="207"/>
      <c r="T96" s="208"/>
      <c r="U96" s="207"/>
      <c r="V96" s="208"/>
      <c r="W96" s="207"/>
      <c r="X96" s="208"/>
      <c r="Y96" s="210"/>
      <c r="Z96" s="207"/>
      <c r="AA96" s="208"/>
      <c r="AB96" s="207"/>
      <c r="AC96" s="208"/>
      <c r="AD96" s="207"/>
      <c r="AE96" s="208"/>
      <c r="AF96" s="207"/>
      <c r="AG96" s="208"/>
      <c r="AH96" s="210"/>
      <c r="AI96" s="207"/>
      <c r="AJ96" s="208"/>
      <c r="AK96" s="207"/>
      <c r="AL96" s="208"/>
      <c r="AM96" s="207"/>
      <c r="AN96" s="208"/>
      <c r="AO96" s="207"/>
      <c r="AP96" s="208"/>
      <c r="AQ96" s="211"/>
      <c r="AR96" s="207"/>
      <c r="AS96" s="208"/>
      <c r="AT96" s="207"/>
      <c r="AU96" s="209"/>
      <c r="AV96" s="207"/>
      <c r="AW96" s="208"/>
      <c r="AX96" s="207"/>
      <c r="AY96" s="208"/>
      <c r="AZ96" s="151"/>
      <c r="BA96" s="102"/>
    </row>
    <row r="97" spans="1:53" s="102" customFormat="1">
      <c r="A97" s="130"/>
      <c r="B97" s="130"/>
      <c r="C97" s="131"/>
      <c r="D97" s="132"/>
      <c r="E97" s="43"/>
      <c r="F97" s="134"/>
      <c r="G97" s="144"/>
      <c r="H97" s="138"/>
      <c r="I97" s="136"/>
      <c r="J97" s="135"/>
      <c r="K97" s="136"/>
      <c r="L97" s="135"/>
      <c r="M97" s="136"/>
      <c r="N97" s="135"/>
      <c r="O97" s="136"/>
      <c r="P97" s="140"/>
      <c r="Q97" s="135"/>
      <c r="R97" s="140"/>
      <c r="S97" s="135"/>
      <c r="T97" s="136"/>
      <c r="U97" s="135"/>
      <c r="V97" s="136"/>
      <c r="W97" s="135"/>
      <c r="X97" s="136"/>
      <c r="Y97" s="120"/>
      <c r="Z97" s="135"/>
      <c r="AA97" s="136"/>
      <c r="AB97" s="135"/>
      <c r="AC97" s="136"/>
      <c r="AD97" s="135"/>
      <c r="AE97" s="136"/>
      <c r="AF97" s="135"/>
      <c r="AG97" s="136"/>
      <c r="AH97" s="120"/>
      <c r="AI97" s="135"/>
      <c r="AJ97" s="136"/>
      <c r="AK97" s="135"/>
      <c r="AL97" s="136"/>
      <c r="AM97" s="135"/>
      <c r="AN97" s="136"/>
      <c r="AO97" s="135"/>
      <c r="AP97" s="136"/>
      <c r="AQ97" s="137"/>
      <c r="AR97" s="135"/>
      <c r="AS97" s="136"/>
      <c r="AT97" s="135"/>
      <c r="AU97" s="140"/>
      <c r="AV97" s="135"/>
      <c r="AW97" s="136"/>
      <c r="AX97" s="135"/>
      <c r="AY97" s="136"/>
      <c r="AZ97" s="151"/>
    </row>
    <row r="98" spans="1:53" s="102" customFormat="1">
      <c r="A98" s="130" t="s">
        <v>45</v>
      </c>
      <c r="B98" s="130">
        <v>374</v>
      </c>
      <c r="C98" s="131">
        <v>43133</v>
      </c>
      <c r="D98" s="132">
        <v>7087</v>
      </c>
      <c r="E98" s="43" t="s">
        <v>55</v>
      </c>
      <c r="F98" s="134" t="s">
        <v>67</v>
      </c>
      <c r="G98" s="141" t="s">
        <v>51</v>
      </c>
      <c r="H98" s="135">
        <v>0</v>
      </c>
      <c r="I98" s="136">
        <v>0</v>
      </c>
      <c r="J98" s="135">
        <v>-2.5</v>
      </c>
      <c r="K98" s="136">
        <v>0</v>
      </c>
      <c r="L98" s="135">
        <v>-1.2</v>
      </c>
      <c r="M98" s="136">
        <v>0</v>
      </c>
      <c r="N98" s="135">
        <v>-3.7</v>
      </c>
      <c r="O98" s="136">
        <v>0</v>
      </c>
      <c r="P98" s="140"/>
      <c r="Q98" s="135">
        <v>0</v>
      </c>
      <c r="R98" s="140">
        <v>0</v>
      </c>
      <c r="S98" s="135">
        <v>0</v>
      </c>
      <c r="T98" s="136">
        <v>0</v>
      </c>
      <c r="U98" s="135">
        <v>0</v>
      </c>
      <c r="V98" s="136">
        <v>0</v>
      </c>
      <c r="W98" s="135">
        <v>0</v>
      </c>
      <c r="X98" s="136">
        <v>0</v>
      </c>
      <c r="Y98" s="120"/>
      <c r="Z98" s="135">
        <v>0</v>
      </c>
      <c r="AA98" s="136">
        <v>0</v>
      </c>
      <c r="AB98" s="135">
        <v>0</v>
      </c>
      <c r="AC98" s="136">
        <v>0</v>
      </c>
      <c r="AD98" s="135">
        <v>0</v>
      </c>
      <c r="AE98" s="136">
        <v>0</v>
      </c>
      <c r="AF98" s="135">
        <v>0</v>
      </c>
      <c r="AG98" s="136">
        <v>0</v>
      </c>
      <c r="AH98" s="120"/>
      <c r="AI98" s="135">
        <v>0</v>
      </c>
      <c r="AJ98" s="136">
        <v>0</v>
      </c>
      <c r="AK98" s="135">
        <v>0</v>
      </c>
      <c r="AL98" s="136">
        <v>0</v>
      </c>
      <c r="AM98" s="135">
        <v>0</v>
      </c>
      <c r="AN98" s="136">
        <v>0</v>
      </c>
      <c r="AO98" s="135">
        <v>0</v>
      </c>
      <c r="AP98" s="136">
        <v>0</v>
      </c>
      <c r="AQ98" s="137"/>
      <c r="AR98" s="135">
        <v>0</v>
      </c>
      <c r="AS98" s="136">
        <v>0</v>
      </c>
      <c r="AT98" s="135">
        <v>0</v>
      </c>
      <c r="AU98" s="140">
        <v>0</v>
      </c>
      <c r="AV98" s="135">
        <v>0</v>
      </c>
      <c r="AW98" s="136">
        <v>0</v>
      </c>
      <c r="AX98" s="135">
        <v>0</v>
      </c>
      <c r="AY98" s="136">
        <v>0</v>
      </c>
      <c r="AZ98" s="151"/>
    </row>
    <row r="99" spans="1:53" s="102" customFormat="1">
      <c r="A99" s="130" t="s">
        <v>45</v>
      </c>
      <c r="B99" s="130">
        <v>477</v>
      </c>
      <c r="C99" s="131">
        <v>43145</v>
      </c>
      <c r="D99" s="132">
        <v>7087</v>
      </c>
      <c r="E99" s="43" t="s">
        <v>55</v>
      </c>
      <c r="F99" s="134" t="s">
        <v>68</v>
      </c>
      <c r="G99" s="141" t="s">
        <v>51</v>
      </c>
      <c r="H99" s="135">
        <v>0</v>
      </c>
      <c r="I99" s="136">
        <v>0</v>
      </c>
      <c r="J99" s="135">
        <v>-0.1</v>
      </c>
      <c r="K99" s="136">
        <v>-0.4</v>
      </c>
      <c r="L99" s="135">
        <v>-0.1</v>
      </c>
      <c r="M99" s="136">
        <v>-0.2</v>
      </c>
      <c r="N99" s="135">
        <f>+H99+J99+L99</f>
        <v>-0.2</v>
      </c>
      <c r="O99" s="136">
        <f>+I99+K99+M99</f>
        <v>-0.60000000000000009</v>
      </c>
      <c r="P99" s="140"/>
      <c r="Q99" s="135">
        <v>0</v>
      </c>
      <c r="R99" s="140">
        <v>0</v>
      </c>
      <c r="S99" s="135">
        <v>-0.5</v>
      </c>
      <c r="T99" s="136">
        <v>-0.5</v>
      </c>
      <c r="U99" s="135">
        <v>-0.2</v>
      </c>
      <c r="V99" s="136">
        <v>-0.2</v>
      </c>
      <c r="W99" s="135">
        <f>+Q99+S99+U99</f>
        <v>-0.7</v>
      </c>
      <c r="X99" s="136">
        <f>+R99+T99+V99</f>
        <v>-0.7</v>
      </c>
      <c r="Y99" s="120"/>
      <c r="Z99" s="135">
        <v>0</v>
      </c>
      <c r="AA99" s="136">
        <v>0</v>
      </c>
      <c r="AB99" s="135">
        <v>-0.5</v>
      </c>
      <c r="AC99" s="136">
        <v>-0.5</v>
      </c>
      <c r="AD99" s="135">
        <v>-0.2</v>
      </c>
      <c r="AE99" s="136">
        <v>-0.2</v>
      </c>
      <c r="AF99" s="135">
        <f>+Z99+AB99+AD99</f>
        <v>-0.7</v>
      </c>
      <c r="AG99" s="136">
        <f>+AA99+AC99+AE99</f>
        <v>-0.7</v>
      </c>
      <c r="AH99" s="120"/>
      <c r="AI99" s="135">
        <v>0</v>
      </c>
      <c r="AJ99" s="136">
        <v>0</v>
      </c>
      <c r="AK99" s="135">
        <v>-0.5</v>
      </c>
      <c r="AL99" s="136">
        <v>-0.5</v>
      </c>
      <c r="AM99" s="135">
        <v>-0.2</v>
      </c>
      <c r="AN99" s="136">
        <v>-0.2</v>
      </c>
      <c r="AO99" s="135">
        <f>+AI99+AK99+AM99</f>
        <v>-0.7</v>
      </c>
      <c r="AP99" s="136">
        <f>+AJ99+AL99+AN99</f>
        <v>-0.7</v>
      </c>
      <c r="AQ99" s="137"/>
      <c r="AR99" s="135">
        <v>0</v>
      </c>
      <c r="AS99" s="136">
        <v>0</v>
      </c>
      <c r="AT99" s="135">
        <v>-0.5</v>
      </c>
      <c r="AU99" s="140">
        <v>-0.5</v>
      </c>
      <c r="AV99" s="135">
        <v>-0.2</v>
      </c>
      <c r="AW99" s="136">
        <v>-0.2</v>
      </c>
      <c r="AX99" s="135">
        <f>+AR99+AT99+AV99</f>
        <v>-0.7</v>
      </c>
      <c r="AY99" s="136">
        <f>+AS99+AU99+AW99</f>
        <v>-0.7</v>
      </c>
      <c r="AZ99" s="151"/>
    </row>
    <row r="100" spans="1:53" s="102" customFormat="1">
      <c r="A100" s="130" t="s">
        <v>45</v>
      </c>
      <c r="B100" s="130">
        <v>683</v>
      </c>
      <c r="C100" s="131">
        <v>43223</v>
      </c>
      <c r="D100" s="132">
        <v>7087</v>
      </c>
      <c r="E100" s="43" t="s">
        <v>55</v>
      </c>
      <c r="F100" s="134" t="s">
        <v>171</v>
      </c>
      <c r="G100" s="141" t="s">
        <v>51</v>
      </c>
      <c r="H100" s="135">
        <v>0</v>
      </c>
      <c r="I100" s="136">
        <v>0</v>
      </c>
      <c r="J100" s="135" t="s">
        <v>23</v>
      </c>
      <c r="K100" s="136" t="s">
        <v>23</v>
      </c>
      <c r="L100" s="135">
        <v>0</v>
      </c>
      <c r="M100" s="136">
        <v>0</v>
      </c>
      <c r="N100" s="135" t="s">
        <v>23</v>
      </c>
      <c r="O100" s="136" t="s">
        <v>23</v>
      </c>
      <c r="P100" s="140"/>
      <c r="Q100" s="135">
        <v>0</v>
      </c>
      <c r="R100" s="140">
        <v>0</v>
      </c>
      <c r="S100" s="135" t="s">
        <v>23</v>
      </c>
      <c r="T100" s="136" t="s">
        <v>23</v>
      </c>
      <c r="U100" s="135">
        <v>0</v>
      </c>
      <c r="V100" s="136">
        <v>0</v>
      </c>
      <c r="W100" s="135" t="s">
        <v>23</v>
      </c>
      <c r="X100" s="136" t="s">
        <v>23</v>
      </c>
      <c r="Y100" s="120"/>
      <c r="Z100" s="135">
        <v>0</v>
      </c>
      <c r="AA100" s="136">
        <v>0</v>
      </c>
      <c r="AB100" s="135" t="s">
        <v>23</v>
      </c>
      <c r="AC100" s="136" t="s">
        <v>23</v>
      </c>
      <c r="AD100" s="135">
        <v>0</v>
      </c>
      <c r="AE100" s="136">
        <v>0</v>
      </c>
      <c r="AF100" s="135" t="s">
        <v>23</v>
      </c>
      <c r="AG100" s="136" t="s">
        <v>23</v>
      </c>
      <c r="AH100" s="120"/>
      <c r="AI100" s="135">
        <v>0</v>
      </c>
      <c r="AJ100" s="136">
        <v>0</v>
      </c>
      <c r="AK100" s="135" t="s">
        <v>23</v>
      </c>
      <c r="AL100" s="136" t="s">
        <v>23</v>
      </c>
      <c r="AM100" s="135">
        <v>0</v>
      </c>
      <c r="AN100" s="136">
        <v>0</v>
      </c>
      <c r="AO100" s="135" t="s">
        <v>23</v>
      </c>
      <c r="AP100" s="136" t="s">
        <v>23</v>
      </c>
      <c r="AQ100" s="137"/>
      <c r="AR100" s="135">
        <v>0</v>
      </c>
      <c r="AS100" s="136">
        <v>0</v>
      </c>
      <c r="AT100" s="135" t="s">
        <v>23</v>
      </c>
      <c r="AU100" s="140" t="s">
        <v>23</v>
      </c>
      <c r="AV100" s="135">
        <v>0</v>
      </c>
      <c r="AW100" s="136">
        <v>0</v>
      </c>
      <c r="AX100" s="135" t="s">
        <v>23</v>
      </c>
      <c r="AY100" s="136" t="s">
        <v>23</v>
      </c>
      <c r="AZ100" s="151"/>
    </row>
    <row r="101" spans="1:53" s="143" customFormat="1">
      <c r="A101" s="130"/>
      <c r="B101" s="130"/>
      <c r="C101" s="131"/>
      <c r="D101" s="132"/>
      <c r="E101" s="133"/>
      <c r="F101" s="134"/>
      <c r="G101" s="206" t="s">
        <v>20</v>
      </c>
      <c r="H101" s="207">
        <f>+SUM(H98:H100)</f>
        <v>0</v>
      </c>
      <c r="I101" s="208">
        <f t="shared" ref="I101:O101" si="284">+SUM(I98:I100)</f>
        <v>0</v>
      </c>
      <c r="J101" s="207">
        <f t="shared" si="284"/>
        <v>-2.6</v>
      </c>
      <c r="K101" s="208">
        <f t="shared" si="284"/>
        <v>-0.4</v>
      </c>
      <c r="L101" s="207">
        <f t="shared" si="284"/>
        <v>-1.3</v>
      </c>
      <c r="M101" s="208">
        <f t="shared" si="284"/>
        <v>-0.2</v>
      </c>
      <c r="N101" s="207">
        <f t="shared" si="284"/>
        <v>-3.9000000000000004</v>
      </c>
      <c r="O101" s="208">
        <f t="shared" si="284"/>
        <v>-0.60000000000000009</v>
      </c>
      <c r="P101" s="209"/>
      <c r="Q101" s="207">
        <f>+SUM(Q98:Q100)</f>
        <v>0</v>
      </c>
      <c r="R101" s="208">
        <f t="shared" ref="R101" si="285">+SUM(R98:R100)</f>
        <v>0</v>
      </c>
      <c r="S101" s="207">
        <f t="shared" ref="S101" si="286">+SUM(S98:S100)</f>
        <v>-0.5</v>
      </c>
      <c r="T101" s="208">
        <f t="shared" ref="T101" si="287">+SUM(T98:T100)</f>
        <v>-0.5</v>
      </c>
      <c r="U101" s="207">
        <f t="shared" ref="U101" si="288">+SUM(U98:U100)</f>
        <v>-0.2</v>
      </c>
      <c r="V101" s="208">
        <f t="shared" ref="V101" si="289">+SUM(V98:V100)</f>
        <v>-0.2</v>
      </c>
      <c r="W101" s="207">
        <f t="shared" ref="W101" si="290">+SUM(W98:W100)</f>
        <v>-0.7</v>
      </c>
      <c r="X101" s="208">
        <f t="shared" ref="X101" si="291">+SUM(X98:X100)</f>
        <v>-0.7</v>
      </c>
      <c r="Y101" s="210"/>
      <c r="Z101" s="207">
        <f>+SUM(Z98:Z100)</f>
        <v>0</v>
      </c>
      <c r="AA101" s="208">
        <f t="shared" ref="AA101" si="292">+SUM(AA98:AA100)</f>
        <v>0</v>
      </c>
      <c r="AB101" s="207">
        <f t="shared" ref="AB101" si="293">+SUM(AB98:AB100)</f>
        <v>-0.5</v>
      </c>
      <c r="AC101" s="208">
        <f t="shared" ref="AC101" si="294">+SUM(AC98:AC100)</f>
        <v>-0.5</v>
      </c>
      <c r="AD101" s="207">
        <f t="shared" ref="AD101" si="295">+SUM(AD98:AD100)</f>
        <v>-0.2</v>
      </c>
      <c r="AE101" s="208">
        <f t="shared" ref="AE101" si="296">+SUM(AE98:AE100)</f>
        <v>-0.2</v>
      </c>
      <c r="AF101" s="207">
        <f t="shared" ref="AF101" si="297">+SUM(AF98:AF100)</f>
        <v>-0.7</v>
      </c>
      <c r="AG101" s="208">
        <f t="shared" ref="AG101" si="298">+SUM(AG98:AG100)</f>
        <v>-0.7</v>
      </c>
      <c r="AH101" s="210"/>
      <c r="AI101" s="207">
        <f>+SUM(AI98:AI100)</f>
        <v>0</v>
      </c>
      <c r="AJ101" s="208">
        <f t="shared" ref="AJ101" si="299">+SUM(AJ98:AJ100)</f>
        <v>0</v>
      </c>
      <c r="AK101" s="207">
        <f t="shared" ref="AK101" si="300">+SUM(AK98:AK100)</f>
        <v>-0.5</v>
      </c>
      <c r="AL101" s="208">
        <f t="shared" ref="AL101" si="301">+SUM(AL98:AL100)</f>
        <v>-0.5</v>
      </c>
      <c r="AM101" s="207">
        <f t="shared" ref="AM101" si="302">+SUM(AM98:AM100)</f>
        <v>-0.2</v>
      </c>
      <c r="AN101" s="208">
        <f t="shared" ref="AN101" si="303">+SUM(AN98:AN100)</f>
        <v>-0.2</v>
      </c>
      <c r="AO101" s="207">
        <f t="shared" ref="AO101" si="304">+SUM(AO98:AO100)</f>
        <v>-0.7</v>
      </c>
      <c r="AP101" s="208">
        <f t="shared" ref="AP101" si="305">+SUM(AP98:AP100)</f>
        <v>-0.7</v>
      </c>
      <c r="AQ101" s="211"/>
      <c r="AR101" s="207">
        <f>+SUM(AR98:AR100)</f>
        <v>0</v>
      </c>
      <c r="AS101" s="208">
        <f t="shared" ref="AS101" si="306">+SUM(AS98:AS100)</f>
        <v>0</v>
      </c>
      <c r="AT101" s="207">
        <f t="shared" ref="AT101" si="307">+SUM(AT98:AT100)</f>
        <v>-0.5</v>
      </c>
      <c r="AU101" s="208">
        <f t="shared" ref="AU101" si="308">+SUM(AU98:AU100)</f>
        <v>-0.5</v>
      </c>
      <c r="AV101" s="207">
        <f t="shared" ref="AV101" si="309">+SUM(AV98:AV100)</f>
        <v>-0.2</v>
      </c>
      <c r="AW101" s="208">
        <f t="shared" ref="AW101" si="310">+SUM(AW98:AW100)</f>
        <v>-0.2</v>
      </c>
      <c r="AX101" s="207">
        <f t="shared" ref="AX101" si="311">+SUM(AX98:AX100)</f>
        <v>-0.7</v>
      </c>
      <c r="AY101" s="208">
        <f t="shared" ref="AY101" si="312">+SUM(AY98:AY100)</f>
        <v>-0.7</v>
      </c>
      <c r="AZ101" s="151"/>
      <c r="BA101" s="102"/>
    </row>
    <row r="102" spans="1:53" s="143" customFormat="1">
      <c r="A102" s="130"/>
      <c r="B102" s="130"/>
      <c r="C102" s="131"/>
      <c r="D102" s="132"/>
      <c r="E102" s="133"/>
      <c r="F102" s="134"/>
      <c r="G102" s="206"/>
      <c r="H102" s="207"/>
      <c r="I102" s="208"/>
      <c r="J102" s="207"/>
      <c r="K102" s="208"/>
      <c r="L102" s="207"/>
      <c r="M102" s="208"/>
      <c r="N102" s="207"/>
      <c r="O102" s="208"/>
      <c r="P102" s="209"/>
      <c r="Q102" s="207"/>
      <c r="R102" s="209"/>
      <c r="S102" s="207"/>
      <c r="T102" s="208"/>
      <c r="U102" s="207"/>
      <c r="V102" s="208"/>
      <c r="W102" s="207"/>
      <c r="X102" s="208"/>
      <c r="Y102" s="210"/>
      <c r="Z102" s="207"/>
      <c r="AA102" s="208"/>
      <c r="AB102" s="207"/>
      <c r="AC102" s="208"/>
      <c r="AD102" s="207"/>
      <c r="AE102" s="208"/>
      <c r="AF102" s="207"/>
      <c r="AG102" s="208"/>
      <c r="AH102" s="210"/>
      <c r="AI102" s="207"/>
      <c r="AJ102" s="208"/>
      <c r="AK102" s="207"/>
      <c r="AL102" s="208"/>
      <c r="AM102" s="207"/>
      <c r="AN102" s="208"/>
      <c r="AO102" s="207"/>
      <c r="AP102" s="208"/>
      <c r="AQ102" s="211"/>
      <c r="AR102" s="207"/>
      <c r="AS102" s="208"/>
      <c r="AT102" s="207"/>
      <c r="AU102" s="209"/>
      <c r="AV102" s="207"/>
      <c r="AW102" s="208"/>
      <c r="AX102" s="207"/>
      <c r="AY102" s="208"/>
      <c r="AZ102" s="151"/>
      <c r="BA102" s="102"/>
    </row>
    <row r="103" spans="1:53" s="102" customFormat="1">
      <c r="A103" s="130"/>
      <c r="B103" s="130"/>
      <c r="C103" s="131"/>
      <c r="D103" s="132"/>
      <c r="E103" s="43"/>
      <c r="F103" s="134"/>
      <c r="G103" s="141"/>
      <c r="H103" s="135"/>
      <c r="I103" s="136"/>
      <c r="J103" s="135"/>
      <c r="K103" s="136"/>
      <c r="L103" s="135"/>
      <c r="M103" s="136"/>
      <c r="N103" s="135"/>
      <c r="O103" s="136"/>
      <c r="P103" s="140"/>
      <c r="Q103" s="135"/>
      <c r="R103" s="140"/>
      <c r="S103" s="135"/>
      <c r="T103" s="136"/>
      <c r="U103" s="135"/>
      <c r="V103" s="136"/>
      <c r="W103" s="135"/>
      <c r="X103" s="136"/>
      <c r="Y103" s="120"/>
      <c r="Z103" s="135"/>
      <c r="AA103" s="136"/>
      <c r="AB103" s="135"/>
      <c r="AC103" s="136"/>
      <c r="AD103" s="135"/>
      <c r="AE103" s="136"/>
      <c r="AF103" s="135"/>
      <c r="AG103" s="136"/>
      <c r="AH103" s="120"/>
      <c r="AI103" s="135"/>
      <c r="AJ103" s="136"/>
      <c r="AK103" s="135"/>
      <c r="AL103" s="136"/>
      <c r="AM103" s="135"/>
      <c r="AN103" s="136"/>
      <c r="AO103" s="135"/>
      <c r="AP103" s="136"/>
      <c r="AQ103" s="137"/>
      <c r="AR103" s="135"/>
      <c r="AS103" s="136"/>
      <c r="AT103" s="135"/>
      <c r="AU103" s="140"/>
      <c r="AV103" s="135"/>
      <c r="AW103" s="136"/>
      <c r="AX103" s="135"/>
      <c r="AY103" s="136"/>
      <c r="AZ103" s="151"/>
    </row>
    <row r="104" spans="1:53" s="102" customFormat="1">
      <c r="A104" s="130" t="s">
        <v>133</v>
      </c>
      <c r="B104" s="130">
        <v>692</v>
      </c>
      <c r="C104" s="131">
        <v>43223</v>
      </c>
      <c r="D104" s="132">
        <v>29</v>
      </c>
      <c r="E104" s="43" t="s">
        <v>154</v>
      </c>
      <c r="F104" s="134" t="s">
        <v>172</v>
      </c>
      <c r="G104" s="141" t="s">
        <v>58</v>
      </c>
      <c r="H104" s="135" t="s">
        <v>23</v>
      </c>
      <c r="I104" s="136" t="s">
        <v>23</v>
      </c>
      <c r="J104" s="135">
        <v>-0.4</v>
      </c>
      <c r="K104" s="136">
        <v>-0.4</v>
      </c>
      <c r="L104" s="135">
        <v>0</v>
      </c>
      <c r="M104" s="136">
        <v>0</v>
      </c>
      <c r="N104" s="135">
        <v>-0.4</v>
      </c>
      <c r="O104" s="136">
        <v>-0.4</v>
      </c>
      <c r="P104" s="140"/>
      <c r="Q104" s="135" t="s">
        <v>23</v>
      </c>
      <c r="R104" s="140" t="s">
        <v>23</v>
      </c>
      <c r="S104" s="135">
        <v>-0.4</v>
      </c>
      <c r="T104" s="136">
        <v>-0.4</v>
      </c>
      <c r="U104" s="135">
        <v>0</v>
      </c>
      <c r="V104" s="136">
        <v>0</v>
      </c>
      <c r="W104" s="135">
        <v>-0.4</v>
      </c>
      <c r="X104" s="136">
        <v>-0.4</v>
      </c>
      <c r="Y104" s="120"/>
      <c r="Z104" s="135" t="s">
        <v>23</v>
      </c>
      <c r="AA104" s="136" t="s">
        <v>23</v>
      </c>
      <c r="AB104" s="135">
        <v>-0.4</v>
      </c>
      <c r="AC104" s="136">
        <v>-0.4</v>
      </c>
      <c r="AD104" s="135">
        <v>0</v>
      </c>
      <c r="AE104" s="136">
        <v>0</v>
      </c>
      <c r="AF104" s="135">
        <v>-0.4</v>
      </c>
      <c r="AG104" s="136">
        <v>-0.4</v>
      </c>
      <c r="AH104" s="120"/>
      <c r="AI104" s="135" t="s">
        <v>23</v>
      </c>
      <c r="AJ104" s="136" t="s">
        <v>23</v>
      </c>
      <c r="AK104" s="135">
        <v>-0.4</v>
      </c>
      <c r="AL104" s="136">
        <v>-0.4</v>
      </c>
      <c r="AM104" s="135">
        <v>0</v>
      </c>
      <c r="AN104" s="136">
        <v>0</v>
      </c>
      <c r="AO104" s="135">
        <v>-0.4</v>
      </c>
      <c r="AP104" s="136">
        <v>-0.4</v>
      </c>
      <c r="AQ104" s="137"/>
      <c r="AR104" s="135" t="s">
        <v>23</v>
      </c>
      <c r="AS104" s="136" t="s">
        <v>23</v>
      </c>
      <c r="AT104" s="135">
        <v>-0.5</v>
      </c>
      <c r="AU104" s="140">
        <v>-0.5</v>
      </c>
      <c r="AV104" s="135">
        <v>0</v>
      </c>
      <c r="AW104" s="136">
        <v>0</v>
      </c>
      <c r="AX104" s="135">
        <v>-0.5</v>
      </c>
      <c r="AY104" s="136">
        <v>-0.5</v>
      </c>
      <c r="AZ104" s="151"/>
    </row>
    <row r="105" spans="1:53" s="102" customFormat="1">
      <c r="A105" s="130" t="s">
        <v>133</v>
      </c>
      <c r="B105" s="130">
        <v>698</v>
      </c>
      <c r="C105" s="131">
        <v>43223</v>
      </c>
      <c r="D105" s="132">
        <v>29</v>
      </c>
      <c r="E105" s="43" t="s">
        <v>154</v>
      </c>
      <c r="F105" s="134" t="s">
        <v>173</v>
      </c>
      <c r="G105" s="141" t="s">
        <v>58</v>
      </c>
      <c r="H105" s="135" t="s">
        <v>23</v>
      </c>
      <c r="I105" s="136" t="s">
        <v>23</v>
      </c>
      <c r="J105" s="135" t="s">
        <v>23</v>
      </c>
      <c r="K105" s="136" t="s">
        <v>23</v>
      </c>
      <c r="L105" s="135">
        <v>0</v>
      </c>
      <c r="M105" s="136">
        <v>0</v>
      </c>
      <c r="N105" s="135" t="s">
        <v>23</v>
      </c>
      <c r="O105" s="136" t="s">
        <v>23</v>
      </c>
      <c r="P105" s="140"/>
      <c r="Q105" s="135" t="s">
        <v>23</v>
      </c>
      <c r="R105" s="140" t="s">
        <v>23</v>
      </c>
      <c r="S105" s="135" t="s">
        <v>23</v>
      </c>
      <c r="T105" s="136" t="s">
        <v>23</v>
      </c>
      <c r="U105" s="135">
        <v>0</v>
      </c>
      <c r="V105" s="136">
        <v>0</v>
      </c>
      <c r="W105" s="135" t="s">
        <v>23</v>
      </c>
      <c r="X105" s="136" t="s">
        <v>23</v>
      </c>
      <c r="Y105" s="120"/>
      <c r="Z105" s="135" t="s">
        <v>23</v>
      </c>
      <c r="AA105" s="136" t="s">
        <v>23</v>
      </c>
      <c r="AB105" s="135" t="s">
        <v>23</v>
      </c>
      <c r="AC105" s="136" t="s">
        <v>23</v>
      </c>
      <c r="AD105" s="135">
        <v>0</v>
      </c>
      <c r="AE105" s="136">
        <v>0</v>
      </c>
      <c r="AF105" s="135" t="s">
        <v>23</v>
      </c>
      <c r="AG105" s="136" t="s">
        <v>23</v>
      </c>
      <c r="AH105" s="120"/>
      <c r="AI105" s="135" t="s">
        <v>23</v>
      </c>
      <c r="AJ105" s="136" t="s">
        <v>23</v>
      </c>
      <c r="AK105" s="135" t="s">
        <v>23</v>
      </c>
      <c r="AL105" s="136" t="s">
        <v>23</v>
      </c>
      <c r="AM105" s="135">
        <v>0</v>
      </c>
      <c r="AN105" s="136">
        <v>0</v>
      </c>
      <c r="AO105" s="135" t="s">
        <v>23</v>
      </c>
      <c r="AP105" s="136" t="s">
        <v>23</v>
      </c>
      <c r="AQ105" s="137"/>
      <c r="AR105" s="135" t="s">
        <v>23</v>
      </c>
      <c r="AS105" s="136" t="s">
        <v>23</v>
      </c>
      <c r="AT105" s="135" t="s">
        <v>23</v>
      </c>
      <c r="AU105" s="140" t="s">
        <v>23</v>
      </c>
      <c r="AV105" s="135">
        <v>0</v>
      </c>
      <c r="AW105" s="136">
        <v>0</v>
      </c>
      <c r="AX105" s="135" t="s">
        <v>23</v>
      </c>
      <c r="AY105" s="136" t="s">
        <v>23</v>
      </c>
      <c r="AZ105" s="151"/>
    </row>
    <row r="106" spans="1:53" s="102" customFormat="1">
      <c r="A106" s="130" t="s">
        <v>133</v>
      </c>
      <c r="B106" s="130">
        <v>702</v>
      </c>
      <c r="C106" s="131">
        <v>43223</v>
      </c>
      <c r="D106" s="132">
        <v>29</v>
      </c>
      <c r="E106" s="43" t="s">
        <v>154</v>
      </c>
      <c r="F106" s="134" t="s">
        <v>141</v>
      </c>
      <c r="G106" s="141" t="s">
        <v>58</v>
      </c>
      <c r="H106" s="135">
        <v>0</v>
      </c>
      <c r="I106" s="136">
        <v>0</v>
      </c>
      <c r="J106" s="135">
        <v>-2.2999999999999998</v>
      </c>
      <c r="K106" s="136">
        <v>-2.2999999999999998</v>
      </c>
      <c r="L106" s="135">
        <v>0</v>
      </c>
      <c r="M106" s="136">
        <v>0</v>
      </c>
      <c r="N106" s="135">
        <f>+H106+J106+L106</f>
        <v>-2.2999999999999998</v>
      </c>
      <c r="O106" s="136">
        <f>+I106+K106+M106</f>
        <v>-2.2999999999999998</v>
      </c>
      <c r="P106" s="140"/>
      <c r="Q106" s="135">
        <v>0</v>
      </c>
      <c r="R106" s="136">
        <v>0</v>
      </c>
      <c r="S106" s="135">
        <v>-2.2999999999999998</v>
      </c>
      <c r="T106" s="136">
        <v>-2.2999999999999998</v>
      </c>
      <c r="U106" s="135">
        <v>0</v>
      </c>
      <c r="V106" s="136">
        <v>0</v>
      </c>
      <c r="W106" s="135">
        <f>+Q106+S106+U106</f>
        <v>-2.2999999999999998</v>
      </c>
      <c r="X106" s="136">
        <f>+R106+T106+V106</f>
        <v>-2.2999999999999998</v>
      </c>
      <c r="Y106" s="120"/>
      <c r="Z106" s="135">
        <v>0</v>
      </c>
      <c r="AA106" s="136">
        <v>0</v>
      </c>
      <c r="AB106" s="135">
        <v>-2.2999999999999998</v>
      </c>
      <c r="AC106" s="136">
        <v>-2.2999999999999998</v>
      </c>
      <c r="AD106" s="135">
        <v>0</v>
      </c>
      <c r="AE106" s="136">
        <v>0</v>
      </c>
      <c r="AF106" s="135">
        <f>+Z106+AB106+AD106</f>
        <v>-2.2999999999999998</v>
      </c>
      <c r="AG106" s="136">
        <f>+AA106+AC106+AE106</f>
        <v>-2.2999999999999998</v>
      </c>
      <c r="AH106" s="120"/>
      <c r="AI106" s="135">
        <v>0</v>
      </c>
      <c r="AJ106" s="136">
        <v>0</v>
      </c>
      <c r="AK106" s="135">
        <v>-2.4</v>
      </c>
      <c r="AL106" s="136">
        <v>-2.4</v>
      </c>
      <c r="AM106" s="135">
        <v>0</v>
      </c>
      <c r="AN106" s="136">
        <v>0</v>
      </c>
      <c r="AO106" s="135">
        <f>+AI106+AK106+AM106</f>
        <v>-2.4</v>
      </c>
      <c r="AP106" s="136">
        <f>+AJ106+AL106+AN106</f>
        <v>-2.4</v>
      </c>
      <c r="AQ106" s="137"/>
      <c r="AR106" s="135">
        <v>0</v>
      </c>
      <c r="AS106" s="136">
        <v>0</v>
      </c>
      <c r="AT106" s="135">
        <v>-2.4</v>
      </c>
      <c r="AU106" s="136">
        <v>-2.4</v>
      </c>
      <c r="AV106" s="135">
        <v>0</v>
      </c>
      <c r="AW106" s="136">
        <v>0</v>
      </c>
      <c r="AX106" s="135">
        <f>+AR106+AT106+AV106</f>
        <v>-2.4</v>
      </c>
      <c r="AY106" s="136">
        <f>+AS106+AU106+AW106</f>
        <v>-2.4</v>
      </c>
      <c r="AZ106" s="151"/>
    </row>
    <row r="107" spans="1:53" s="102" customFormat="1">
      <c r="A107" s="130" t="s">
        <v>133</v>
      </c>
      <c r="B107" s="130">
        <v>700</v>
      </c>
      <c r="C107" s="131">
        <v>43223</v>
      </c>
      <c r="D107" s="132">
        <v>29</v>
      </c>
      <c r="E107" s="43" t="s">
        <v>154</v>
      </c>
      <c r="F107" s="134" t="s">
        <v>174</v>
      </c>
      <c r="G107" s="141" t="s">
        <v>58</v>
      </c>
      <c r="H107" s="135" t="s">
        <v>23</v>
      </c>
      <c r="I107" s="136" t="s">
        <v>23</v>
      </c>
      <c r="J107" s="135" t="s">
        <v>23</v>
      </c>
      <c r="K107" s="136" t="s">
        <v>23</v>
      </c>
      <c r="L107" s="135">
        <v>0</v>
      </c>
      <c r="M107" s="136">
        <v>0</v>
      </c>
      <c r="N107" s="135" t="s">
        <v>23</v>
      </c>
      <c r="O107" s="136" t="s">
        <v>23</v>
      </c>
      <c r="P107" s="140"/>
      <c r="Q107" s="135" t="s">
        <v>23</v>
      </c>
      <c r="R107" s="140" t="s">
        <v>23</v>
      </c>
      <c r="S107" s="135" t="s">
        <v>23</v>
      </c>
      <c r="T107" s="136" t="s">
        <v>23</v>
      </c>
      <c r="U107" s="135">
        <v>0</v>
      </c>
      <c r="V107" s="136">
        <v>0</v>
      </c>
      <c r="W107" s="135" t="s">
        <v>23</v>
      </c>
      <c r="X107" s="136" t="s">
        <v>23</v>
      </c>
      <c r="Y107" s="120"/>
      <c r="Z107" s="135" t="s">
        <v>23</v>
      </c>
      <c r="AA107" s="136" t="s">
        <v>23</v>
      </c>
      <c r="AB107" s="135" t="s">
        <v>23</v>
      </c>
      <c r="AC107" s="136" t="s">
        <v>23</v>
      </c>
      <c r="AD107" s="135">
        <v>0</v>
      </c>
      <c r="AE107" s="136">
        <v>0</v>
      </c>
      <c r="AF107" s="135" t="s">
        <v>23</v>
      </c>
      <c r="AG107" s="136" t="s">
        <v>23</v>
      </c>
      <c r="AH107" s="120"/>
      <c r="AI107" s="135" t="s">
        <v>23</v>
      </c>
      <c r="AJ107" s="136" t="s">
        <v>23</v>
      </c>
      <c r="AK107" s="135" t="s">
        <v>23</v>
      </c>
      <c r="AL107" s="136" t="s">
        <v>23</v>
      </c>
      <c r="AM107" s="135">
        <v>0</v>
      </c>
      <c r="AN107" s="136">
        <v>0</v>
      </c>
      <c r="AO107" s="135" t="s">
        <v>23</v>
      </c>
      <c r="AP107" s="136" t="s">
        <v>23</v>
      </c>
      <c r="AQ107" s="137"/>
      <c r="AR107" s="135" t="s">
        <v>23</v>
      </c>
      <c r="AS107" s="136" t="s">
        <v>23</v>
      </c>
      <c r="AT107" s="135" t="s">
        <v>23</v>
      </c>
      <c r="AU107" s="140" t="s">
        <v>23</v>
      </c>
      <c r="AV107" s="135">
        <v>0</v>
      </c>
      <c r="AW107" s="136">
        <v>0</v>
      </c>
      <c r="AX107" s="135" t="s">
        <v>23</v>
      </c>
      <c r="AY107" s="136" t="s">
        <v>23</v>
      </c>
      <c r="AZ107" s="151"/>
    </row>
    <row r="108" spans="1:53" s="102" customFormat="1">
      <c r="A108" s="130" t="s">
        <v>133</v>
      </c>
      <c r="B108" s="130">
        <v>715</v>
      </c>
      <c r="C108" s="131">
        <v>43223</v>
      </c>
      <c r="D108" s="132">
        <v>29</v>
      </c>
      <c r="E108" s="43" t="s">
        <v>154</v>
      </c>
      <c r="F108" s="134" t="s">
        <v>179</v>
      </c>
      <c r="G108" s="141" t="s">
        <v>58</v>
      </c>
      <c r="H108" s="135" t="s">
        <v>29</v>
      </c>
      <c r="I108" s="136" t="s">
        <v>29</v>
      </c>
      <c r="J108" s="135" t="s">
        <v>29</v>
      </c>
      <c r="K108" s="136" t="s">
        <v>29</v>
      </c>
      <c r="L108" s="135">
        <v>0</v>
      </c>
      <c r="M108" s="136">
        <v>0</v>
      </c>
      <c r="N108" s="135" t="s">
        <v>29</v>
      </c>
      <c r="O108" s="136" t="s">
        <v>29</v>
      </c>
      <c r="P108" s="140"/>
      <c r="Q108" s="135" t="s">
        <v>29</v>
      </c>
      <c r="R108" s="140" t="s">
        <v>29</v>
      </c>
      <c r="S108" s="135" t="s">
        <v>29</v>
      </c>
      <c r="T108" s="136" t="s">
        <v>29</v>
      </c>
      <c r="U108" s="135">
        <v>0</v>
      </c>
      <c r="V108" s="136">
        <v>0</v>
      </c>
      <c r="W108" s="135" t="s">
        <v>29</v>
      </c>
      <c r="X108" s="136" t="s">
        <v>29</v>
      </c>
      <c r="Y108" s="120"/>
      <c r="Z108" s="135" t="s">
        <v>29</v>
      </c>
      <c r="AA108" s="136" t="s">
        <v>29</v>
      </c>
      <c r="AB108" s="135" t="s">
        <v>29</v>
      </c>
      <c r="AC108" s="136" t="s">
        <v>29</v>
      </c>
      <c r="AD108" s="135">
        <v>0</v>
      </c>
      <c r="AE108" s="136">
        <v>0</v>
      </c>
      <c r="AF108" s="135" t="s">
        <v>29</v>
      </c>
      <c r="AG108" s="136" t="s">
        <v>29</v>
      </c>
      <c r="AH108" s="120"/>
      <c r="AI108" s="135" t="s">
        <v>29</v>
      </c>
      <c r="AJ108" s="136" t="s">
        <v>29</v>
      </c>
      <c r="AK108" s="135" t="s">
        <v>29</v>
      </c>
      <c r="AL108" s="136" t="s">
        <v>29</v>
      </c>
      <c r="AM108" s="135">
        <v>0</v>
      </c>
      <c r="AN108" s="136">
        <v>0</v>
      </c>
      <c r="AO108" s="135" t="s">
        <v>29</v>
      </c>
      <c r="AP108" s="136" t="s">
        <v>29</v>
      </c>
      <c r="AQ108" s="137"/>
      <c r="AR108" s="135" t="s">
        <v>29</v>
      </c>
      <c r="AS108" s="136" t="s">
        <v>29</v>
      </c>
      <c r="AT108" s="135" t="s">
        <v>29</v>
      </c>
      <c r="AU108" s="140" t="s">
        <v>29</v>
      </c>
      <c r="AV108" s="135">
        <v>0</v>
      </c>
      <c r="AW108" s="136">
        <v>0</v>
      </c>
      <c r="AX108" s="135" t="s">
        <v>29</v>
      </c>
      <c r="AY108" s="136" t="s">
        <v>29</v>
      </c>
      <c r="AZ108" s="151"/>
    </row>
    <row r="109" spans="1:53" s="102" customFormat="1">
      <c r="A109" s="130" t="s">
        <v>135</v>
      </c>
      <c r="B109" s="130">
        <v>714</v>
      </c>
      <c r="C109" s="131">
        <v>43223</v>
      </c>
      <c r="D109" s="132">
        <v>351</v>
      </c>
      <c r="E109" s="43" t="s">
        <v>156</v>
      </c>
      <c r="F109" s="134" t="s">
        <v>178</v>
      </c>
      <c r="G109" s="141" t="s">
        <v>58</v>
      </c>
      <c r="H109" s="135" t="s">
        <v>24</v>
      </c>
      <c r="I109" s="136" t="s">
        <v>24</v>
      </c>
      <c r="J109" s="135" t="s">
        <v>24</v>
      </c>
      <c r="K109" s="136" t="s">
        <v>24</v>
      </c>
      <c r="L109" s="135">
        <v>0</v>
      </c>
      <c r="M109" s="136">
        <v>0</v>
      </c>
      <c r="N109" s="135" t="s">
        <v>24</v>
      </c>
      <c r="O109" s="136" t="s">
        <v>24</v>
      </c>
      <c r="P109" s="140"/>
      <c r="Q109" s="135" t="s">
        <v>24</v>
      </c>
      <c r="R109" s="140" t="s">
        <v>24</v>
      </c>
      <c r="S109" s="135" t="s">
        <v>24</v>
      </c>
      <c r="T109" s="136" t="s">
        <v>24</v>
      </c>
      <c r="U109" s="135">
        <v>0</v>
      </c>
      <c r="V109" s="136">
        <v>0</v>
      </c>
      <c r="W109" s="135" t="s">
        <v>24</v>
      </c>
      <c r="X109" s="136" t="s">
        <v>24</v>
      </c>
      <c r="Y109" s="120"/>
      <c r="Z109" s="135" t="s">
        <v>24</v>
      </c>
      <c r="AA109" s="136" t="s">
        <v>24</v>
      </c>
      <c r="AB109" s="135" t="s">
        <v>24</v>
      </c>
      <c r="AC109" s="136" t="s">
        <v>24</v>
      </c>
      <c r="AD109" s="135">
        <v>0</v>
      </c>
      <c r="AE109" s="136">
        <v>0</v>
      </c>
      <c r="AF109" s="135" t="s">
        <v>24</v>
      </c>
      <c r="AG109" s="136" t="s">
        <v>24</v>
      </c>
      <c r="AH109" s="120"/>
      <c r="AI109" s="135" t="s">
        <v>24</v>
      </c>
      <c r="AJ109" s="136" t="s">
        <v>24</v>
      </c>
      <c r="AK109" s="135" t="s">
        <v>24</v>
      </c>
      <c r="AL109" s="136" t="s">
        <v>24</v>
      </c>
      <c r="AM109" s="135">
        <v>0</v>
      </c>
      <c r="AN109" s="136">
        <v>0</v>
      </c>
      <c r="AO109" s="135" t="s">
        <v>24</v>
      </c>
      <c r="AP109" s="136" t="s">
        <v>24</v>
      </c>
      <c r="AQ109" s="137"/>
      <c r="AR109" s="135" t="s">
        <v>24</v>
      </c>
      <c r="AS109" s="136" t="s">
        <v>24</v>
      </c>
      <c r="AT109" s="135" t="s">
        <v>24</v>
      </c>
      <c r="AU109" s="140" t="s">
        <v>24</v>
      </c>
      <c r="AV109" s="135">
        <v>0</v>
      </c>
      <c r="AW109" s="136">
        <v>0</v>
      </c>
      <c r="AX109" s="135" t="s">
        <v>24</v>
      </c>
      <c r="AY109" s="136" t="s">
        <v>24</v>
      </c>
      <c r="AZ109" s="151"/>
    </row>
    <row r="110" spans="1:53" s="102" customFormat="1">
      <c r="A110" s="212" t="s">
        <v>76</v>
      </c>
      <c r="B110" s="130">
        <v>610</v>
      </c>
      <c r="C110" s="131">
        <v>43208</v>
      </c>
      <c r="D110" s="132">
        <v>622</v>
      </c>
      <c r="E110" s="43" t="s">
        <v>77</v>
      </c>
      <c r="F110" s="134" t="s">
        <v>80</v>
      </c>
      <c r="G110" s="144" t="s">
        <v>58</v>
      </c>
      <c r="H110" s="135" t="s">
        <v>23</v>
      </c>
      <c r="I110" s="136" t="s">
        <v>23</v>
      </c>
      <c r="J110" s="135">
        <v>-0.3</v>
      </c>
      <c r="K110" s="136">
        <v>-0.3</v>
      </c>
      <c r="L110" s="135">
        <v>0</v>
      </c>
      <c r="M110" s="136">
        <v>0</v>
      </c>
      <c r="N110" s="135">
        <v>-0.3</v>
      </c>
      <c r="O110" s="136">
        <v>-0.3</v>
      </c>
      <c r="P110" s="140"/>
      <c r="Q110" s="135" t="s">
        <v>23</v>
      </c>
      <c r="R110" s="140" t="s">
        <v>23</v>
      </c>
      <c r="S110" s="135">
        <v>-0.3</v>
      </c>
      <c r="T110" s="136">
        <v>-0.3</v>
      </c>
      <c r="U110" s="135">
        <v>0</v>
      </c>
      <c r="V110" s="136">
        <v>0</v>
      </c>
      <c r="W110" s="135">
        <v>-0.3</v>
      </c>
      <c r="X110" s="136">
        <v>-0.3</v>
      </c>
      <c r="Y110" s="120"/>
      <c r="Z110" s="135" t="s">
        <v>23</v>
      </c>
      <c r="AA110" s="136" t="s">
        <v>23</v>
      </c>
      <c r="AB110" s="135">
        <v>-0.3</v>
      </c>
      <c r="AC110" s="136">
        <v>-0.3</v>
      </c>
      <c r="AD110" s="135">
        <v>0</v>
      </c>
      <c r="AE110" s="136">
        <v>0</v>
      </c>
      <c r="AF110" s="135">
        <v>-0.3</v>
      </c>
      <c r="AG110" s="136">
        <v>-0.3</v>
      </c>
      <c r="AH110" s="120"/>
      <c r="AI110" s="135" t="s">
        <v>23</v>
      </c>
      <c r="AJ110" s="136" t="s">
        <v>23</v>
      </c>
      <c r="AK110" s="135">
        <v>-0.3</v>
      </c>
      <c r="AL110" s="136">
        <v>-0.3</v>
      </c>
      <c r="AM110" s="135">
        <v>0</v>
      </c>
      <c r="AN110" s="136">
        <v>0</v>
      </c>
      <c r="AO110" s="135">
        <v>-0.3</v>
      </c>
      <c r="AP110" s="136">
        <v>-0.3</v>
      </c>
      <c r="AQ110" s="137"/>
      <c r="AR110" s="135" t="s">
        <v>23</v>
      </c>
      <c r="AS110" s="136" t="s">
        <v>23</v>
      </c>
      <c r="AT110" s="135">
        <v>-0.3</v>
      </c>
      <c r="AU110" s="140">
        <v>-0.3</v>
      </c>
      <c r="AV110" s="135">
        <v>0</v>
      </c>
      <c r="AW110" s="136">
        <v>0</v>
      </c>
      <c r="AX110" s="135">
        <v>-0.3</v>
      </c>
      <c r="AY110" s="136">
        <v>-0.3</v>
      </c>
      <c r="AZ110" s="151"/>
    </row>
    <row r="111" spans="1:53" s="102" customFormat="1">
      <c r="A111" s="212" t="s">
        <v>76</v>
      </c>
      <c r="B111" s="130">
        <v>616</v>
      </c>
      <c r="C111" s="131">
        <v>43208</v>
      </c>
      <c r="D111" s="132">
        <v>622</v>
      </c>
      <c r="E111" s="43" t="s">
        <v>77</v>
      </c>
      <c r="F111" s="134" t="s">
        <v>81</v>
      </c>
      <c r="G111" s="144" t="s">
        <v>58</v>
      </c>
      <c r="H111" s="135">
        <v>0</v>
      </c>
      <c r="I111" s="136">
        <v>0</v>
      </c>
      <c r="J111" s="135">
        <v>-1.5</v>
      </c>
      <c r="K111" s="136">
        <v>-1.5</v>
      </c>
      <c r="L111" s="135">
        <v>0</v>
      </c>
      <c r="M111" s="136">
        <v>0</v>
      </c>
      <c r="N111" s="135">
        <f>+H111+J111+L111</f>
        <v>-1.5</v>
      </c>
      <c r="O111" s="136">
        <f>+I111+K111+M111</f>
        <v>-1.5</v>
      </c>
      <c r="P111" s="140"/>
      <c r="Q111" s="135">
        <v>0</v>
      </c>
      <c r="R111" s="136">
        <v>0</v>
      </c>
      <c r="S111" s="135">
        <v>-1.5</v>
      </c>
      <c r="T111" s="136">
        <v>-1.5</v>
      </c>
      <c r="U111" s="135">
        <v>0</v>
      </c>
      <c r="V111" s="136">
        <v>0</v>
      </c>
      <c r="W111" s="135">
        <f>+Q111+S111+U111</f>
        <v>-1.5</v>
      </c>
      <c r="X111" s="136">
        <f>+R111+T111+V111</f>
        <v>-1.5</v>
      </c>
      <c r="Y111" s="120"/>
      <c r="Z111" s="135">
        <v>0</v>
      </c>
      <c r="AA111" s="136">
        <v>0</v>
      </c>
      <c r="AB111" s="135">
        <v>-1.5</v>
      </c>
      <c r="AC111" s="136">
        <v>-1.5</v>
      </c>
      <c r="AD111" s="135">
        <v>0</v>
      </c>
      <c r="AE111" s="136">
        <v>0</v>
      </c>
      <c r="AF111" s="135">
        <f>+Z111+AB111+AD111</f>
        <v>-1.5</v>
      </c>
      <c r="AG111" s="136">
        <f>+AA111+AC111+AE111</f>
        <v>-1.5</v>
      </c>
      <c r="AH111" s="120"/>
      <c r="AI111" s="135">
        <v>0</v>
      </c>
      <c r="AJ111" s="136">
        <v>0</v>
      </c>
      <c r="AK111" s="135">
        <v>-1.5</v>
      </c>
      <c r="AL111" s="136">
        <v>-1.5</v>
      </c>
      <c r="AM111" s="135">
        <v>0</v>
      </c>
      <c r="AN111" s="136">
        <v>0</v>
      </c>
      <c r="AO111" s="135">
        <f>+AI111+AK111+AM111</f>
        <v>-1.5</v>
      </c>
      <c r="AP111" s="136">
        <f>+AJ111+AL111+AN111</f>
        <v>-1.5</v>
      </c>
      <c r="AQ111" s="137"/>
      <c r="AR111" s="135">
        <v>0</v>
      </c>
      <c r="AS111" s="136">
        <v>0</v>
      </c>
      <c r="AT111" s="135">
        <v>-1.6</v>
      </c>
      <c r="AU111" s="136">
        <v>-1.6</v>
      </c>
      <c r="AV111" s="135">
        <v>0</v>
      </c>
      <c r="AW111" s="136">
        <v>0</v>
      </c>
      <c r="AX111" s="135">
        <f>+AR111+AT111+AV111</f>
        <v>-1.6</v>
      </c>
      <c r="AY111" s="136">
        <f>+AS111+AU111+AW111</f>
        <v>-1.6</v>
      </c>
      <c r="AZ111" s="151"/>
    </row>
    <row r="112" spans="1:53" s="102" customFormat="1">
      <c r="A112" s="212" t="s">
        <v>76</v>
      </c>
      <c r="B112" s="130">
        <v>618</v>
      </c>
      <c r="C112" s="131">
        <v>43208</v>
      </c>
      <c r="D112" s="132">
        <v>622</v>
      </c>
      <c r="E112" s="43" t="s">
        <v>77</v>
      </c>
      <c r="F112" s="134" t="s">
        <v>82</v>
      </c>
      <c r="G112" s="144" t="s">
        <v>58</v>
      </c>
      <c r="H112" s="135" t="s">
        <v>23</v>
      </c>
      <c r="I112" s="136" t="s">
        <v>23</v>
      </c>
      <c r="J112" s="135">
        <v>-0.1</v>
      </c>
      <c r="K112" s="136">
        <v>-0.1</v>
      </c>
      <c r="L112" s="135">
        <v>0</v>
      </c>
      <c r="M112" s="136">
        <v>0</v>
      </c>
      <c r="N112" s="135">
        <v>-0.1</v>
      </c>
      <c r="O112" s="136">
        <v>-0.1</v>
      </c>
      <c r="P112" s="140"/>
      <c r="Q112" s="135" t="s">
        <v>23</v>
      </c>
      <c r="R112" s="140" t="s">
        <v>23</v>
      </c>
      <c r="S112" s="135">
        <v>-0.1</v>
      </c>
      <c r="T112" s="136">
        <v>-0.1</v>
      </c>
      <c r="U112" s="135">
        <v>0</v>
      </c>
      <c r="V112" s="136">
        <v>0</v>
      </c>
      <c r="W112" s="135">
        <v>-0.1</v>
      </c>
      <c r="X112" s="136">
        <v>-0.1</v>
      </c>
      <c r="Y112" s="120"/>
      <c r="Z112" s="135" t="s">
        <v>23</v>
      </c>
      <c r="AA112" s="136" t="s">
        <v>23</v>
      </c>
      <c r="AB112" s="135">
        <v>-0.1</v>
      </c>
      <c r="AC112" s="136">
        <v>-0.1</v>
      </c>
      <c r="AD112" s="135">
        <v>0</v>
      </c>
      <c r="AE112" s="136">
        <v>0</v>
      </c>
      <c r="AF112" s="135">
        <v>-0.1</v>
      </c>
      <c r="AG112" s="136">
        <v>-0.1</v>
      </c>
      <c r="AH112" s="120"/>
      <c r="AI112" s="135" t="s">
        <v>23</v>
      </c>
      <c r="AJ112" s="136" t="s">
        <v>23</v>
      </c>
      <c r="AK112" s="135">
        <v>-0.1</v>
      </c>
      <c r="AL112" s="136">
        <v>-0.1</v>
      </c>
      <c r="AM112" s="135">
        <v>0</v>
      </c>
      <c r="AN112" s="136">
        <v>0</v>
      </c>
      <c r="AO112" s="135">
        <v>-0.1</v>
      </c>
      <c r="AP112" s="136">
        <v>-0.1</v>
      </c>
      <c r="AQ112" s="137"/>
      <c r="AR112" s="135" t="s">
        <v>23</v>
      </c>
      <c r="AS112" s="136" t="s">
        <v>23</v>
      </c>
      <c r="AT112" s="135">
        <v>-0.1</v>
      </c>
      <c r="AU112" s="140">
        <v>-0.1</v>
      </c>
      <c r="AV112" s="135">
        <v>0</v>
      </c>
      <c r="AW112" s="136">
        <v>0</v>
      </c>
      <c r="AX112" s="135">
        <v>-0.1</v>
      </c>
      <c r="AY112" s="136">
        <v>-0.1</v>
      </c>
      <c r="AZ112" s="151"/>
    </row>
    <row r="113" spans="1:53" s="102" customFormat="1">
      <c r="A113" s="212" t="s">
        <v>76</v>
      </c>
      <c r="B113" s="130">
        <v>619</v>
      </c>
      <c r="C113" s="131">
        <v>43208</v>
      </c>
      <c r="D113" s="132">
        <v>622</v>
      </c>
      <c r="E113" s="43" t="s">
        <v>77</v>
      </c>
      <c r="F113" s="134" t="s">
        <v>83</v>
      </c>
      <c r="G113" s="144" t="s">
        <v>58</v>
      </c>
      <c r="H113" s="135" t="s">
        <v>24</v>
      </c>
      <c r="I113" s="136" t="s">
        <v>24</v>
      </c>
      <c r="J113" s="135" t="s">
        <v>24</v>
      </c>
      <c r="K113" s="136" t="s">
        <v>24</v>
      </c>
      <c r="L113" s="135">
        <v>0</v>
      </c>
      <c r="M113" s="136">
        <v>0</v>
      </c>
      <c r="N113" s="135" t="s">
        <v>24</v>
      </c>
      <c r="O113" s="136" t="s">
        <v>24</v>
      </c>
      <c r="P113" s="140"/>
      <c r="Q113" s="135" t="s">
        <v>24</v>
      </c>
      <c r="R113" s="140" t="s">
        <v>24</v>
      </c>
      <c r="S113" s="135" t="s">
        <v>24</v>
      </c>
      <c r="T113" s="136" t="s">
        <v>24</v>
      </c>
      <c r="U113" s="135">
        <v>0</v>
      </c>
      <c r="V113" s="136">
        <v>0</v>
      </c>
      <c r="W113" s="135" t="s">
        <v>24</v>
      </c>
      <c r="X113" s="136" t="s">
        <v>24</v>
      </c>
      <c r="Y113" s="120"/>
      <c r="Z113" s="135" t="s">
        <v>24</v>
      </c>
      <c r="AA113" s="136" t="s">
        <v>24</v>
      </c>
      <c r="AB113" s="135" t="s">
        <v>24</v>
      </c>
      <c r="AC113" s="136" t="s">
        <v>24</v>
      </c>
      <c r="AD113" s="135">
        <v>0</v>
      </c>
      <c r="AE113" s="136">
        <v>0</v>
      </c>
      <c r="AF113" s="135" t="s">
        <v>24</v>
      </c>
      <c r="AG113" s="136" t="s">
        <v>24</v>
      </c>
      <c r="AH113" s="120"/>
      <c r="AI113" s="135" t="s">
        <v>24</v>
      </c>
      <c r="AJ113" s="136" t="s">
        <v>24</v>
      </c>
      <c r="AK113" s="135" t="s">
        <v>24</v>
      </c>
      <c r="AL113" s="136" t="s">
        <v>24</v>
      </c>
      <c r="AM113" s="135">
        <v>0</v>
      </c>
      <c r="AN113" s="136">
        <v>0</v>
      </c>
      <c r="AO113" s="135" t="s">
        <v>24</v>
      </c>
      <c r="AP113" s="136" t="s">
        <v>24</v>
      </c>
      <c r="AQ113" s="137"/>
      <c r="AR113" s="135" t="s">
        <v>24</v>
      </c>
      <c r="AS113" s="136" t="s">
        <v>24</v>
      </c>
      <c r="AT113" s="135" t="s">
        <v>24</v>
      </c>
      <c r="AU113" s="140" t="s">
        <v>24</v>
      </c>
      <c r="AV113" s="135">
        <v>0</v>
      </c>
      <c r="AW113" s="136">
        <v>0</v>
      </c>
      <c r="AX113" s="135" t="s">
        <v>24</v>
      </c>
      <c r="AY113" s="136" t="s">
        <v>24</v>
      </c>
      <c r="AZ113" s="151"/>
    </row>
    <row r="114" spans="1:53" s="102" customFormat="1">
      <c r="A114" s="130" t="s">
        <v>132</v>
      </c>
      <c r="B114" s="130">
        <v>688</v>
      </c>
      <c r="C114" s="131">
        <v>43223</v>
      </c>
      <c r="D114" s="132">
        <v>675</v>
      </c>
      <c r="E114" s="43" t="s">
        <v>153</v>
      </c>
      <c r="F114" s="134" t="s">
        <v>140</v>
      </c>
      <c r="G114" s="141" t="s">
        <v>58</v>
      </c>
      <c r="H114" s="135" t="s">
        <v>44</v>
      </c>
      <c r="I114" s="136" t="s">
        <v>44</v>
      </c>
      <c r="J114" s="135" t="s">
        <v>44</v>
      </c>
      <c r="K114" s="136" t="s">
        <v>44</v>
      </c>
      <c r="L114" s="135">
        <v>0</v>
      </c>
      <c r="M114" s="136">
        <v>0</v>
      </c>
      <c r="N114" s="135" t="s">
        <v>44</v>
      </c>
      <c r="O114" s="136" t="s">
        <v>44</v>
      </c>
      <c r="P114" s="140"/>
      <c r="Q114" s="135" t="s">
        <v>44</v>
      </c>
      <c r="R114" s="140" t="s">
        <v>44</v>
      </c>
      <c r="S114" s="135" t="s">
        <v>44</v>
      </c>
      <c r="T114" s="136" t="s">
        <v>44</v>
      </c>
      <c r="U114" s="135">
        <v>0</v>
      </c>
      <c r="V114" s="136">
        <v>0</v>
      </c>
      <c r="W114" s="135" t="s">
        <v>44</v>
      </c>
      <c r="X114" s="136" t="s">
        <v>44</v>
      </c>
      <c r="Y114" s="120"/>
      <c r="Z114" s="135" t="s">
        <v>44</v>
      </c>
      <c r="AA114" s="136" t="s">
        <v>44</v>
      </c>
      <c r="AB114" s="135" t="s">
        <v>44</v>
      </c>
      <c r="AC114" s="136" t="s">
        <v>44</v>
      </c>
      <c r="AD114" s="135">
        <v>0</v>
      </c>
      <c r="AE114" s="136">
        <v>0</v>
      </c>
      <c r="AF114" s="135" t="s">
        <v>44</v>
      </c>
      <c r="AG114" s="136" t="s">
        <v>44</v>
      </c>
      <c r="AH114" s="120"/>
      <c r="AI114" s="135" t="s">
        <v>44</v>
      </c>
      <c r="AJ114" s="136" t="s">
        <v>44</v>
      </c>
      <c r="AK114" s="135" t="s">
        <v>44</v>
      </c>
      <c r="AL114" s="136" t="s">
        <v>44</v>
      </c>
      <c r="AM114" s="135">
        <v>0</v>
      </c>
      <c r="AN114" s="136">
        <v>0</v>
      </c>
      <c r="AO114" s="135" t="s">
        <v>44</v>
      </c>
      <c r="AP114" s="136" t="s">
        <v>44</v>
      </c>
      <c r="AQ114" s="137"/>
      <c r="AR114" s="135" t="s">
        <v>44</v>
      </c>
      <c r="AS114" s="136" t="s">
        <v>44</v>
      </c>
      <c r="AT114" s="135" t="s">
        <v>44</v>
      </c>
      <c r="AU114" s="140" t="s">
        <v>44</v>
      </c>
      <c r="AV114" s="135">
        <v>0</v>
      </c>
      <c r="AW114" s="136">
        <v>0</v>
      </c>
      <c r="AX114" s="135" t="s">
        <v>44</v>
      </c>
      <c r="AY114" s="136" t="s">
        <v>44</v>
      </c>
      <c r="AZ114" s="151"/>
    </row>
    <row r="115" spans="1:53" s="150" customFormat="1">
      <c r="A115" s="130" t="s">
        <v>107</v>
      </c>
      <c r="B115" s="130">
        <v>611</v>
      </c>
      <c r="C115" s="131">
        <v>43208</v>
      </c>
      <c r="D115" s="132">
        <v>740</v>
      </c>
      <c r="E115" s="133" t="s">
        <v>108</v>
      </c>
      <c r="F115" s="134" t="s">
        <v>111</v>
      </c>
      <c r="G115" s="144" t="s">
        <v>58</v>
      </c>
      <c r="H115" s="135" t="s">
        <v>24</v>
      </c>
      <c r="I115" s="136">
        <v>0</v>
      </c>
      <c r="J115" s="135">
        <v>0.1</v>
      </c>
      <c r="K115" s="136">
        <v>0</v>
      </c>
      <c r="L115" s="135">
        <v>0</v>
      </c>
      <c r="M115" s="136">
        <v>0</v>
      </c>
      <c r="N115" s="135">
        <v>0.1</v>
      </c>
      <c r="O115" s="136">
        <v>0</v>
      </c>
      <c r="P115" s="140"/>
      <c r="Q115" s="135" t="s">
        <v>23</v>
      </c>
      <c r="R115" s="140">
        <v>0</v>
      </c>
      <c r="S115" s="135">
        <v>-0.1</v>
      </c>
      <c r="T115" s="136">
        <v>0</v>
      </c>
      <c r="U115" s="135">
        <v>0</v>
      </c>
      <c r="V115" s="136">
        <v>0</v>
      </c>
      <c r="W115" s="135">
        <v>-0.1</v>
      </c>
      <c r="X115" s="136">
        <v>0</v>
      </c>
      <c r="Y115" s="120"/>
      <c r="Z115" s="135" t="s">
        <v>24</v>
      </c>
      <c r="AA115" s="136">
        <v>0</v>
      </c>
      <c r="AB115" s="135">
        <v>0.1</v>
      </c>
      <c r="AC115" s="136">
        <v>0</v>
      </c>
      <c r="AD115" s="135">
        <v>0</v>
      </c>
      <c r="AE115" s="136">
        <v>0</v>
      </c>
      <c r="AF115" s="135">
        <v>0.1</v>
      </c>
      <c r="AG115" s="136">
        <v>0</v>
      </c>
      <c r="AH115" s="120"/>
      <c r="AI115" s="135" t="s">
        <v>23</v>
      </c>
      <c r="AJ115" s="136">
        <v>0</v>
      </c>
      <c r="AK115" s="135">
        <v>-0.1</v>
      </c>
      <c r="AL115" s="136">
        <v>0</v>
      </c>
      <c r="AM115" s="135">
        <v>0</v>
      </c>
      <c r="AN115" s="136">
        <v>0</v>
      </c>
      <c r="AO115" s="135">
        <v>-0.1</v>
      </c>
      <c r="AP115" s="136">
        <v>0</v>
      </c>
      <c r="AQ115" s="137"/>
      <c r="AR115" s="135" t="s">
        <v>24</v>
      </c>
      <c r="AS115" s="136">
        <v>0</v>
      </c>
      <c r="AT115" s="135">
        <v>0.1</v>
      </c>
      <c r="AU115" s="140">
        <v>0</v>
      </c>
      <c r="AV115" s="135">
        <v>0</v>
      </c>
      <c r="AW115" s="136">
        <v>0</v>
      </c>
      <c r="AX115" s="135">
        <v>0.1</v>
      </c>
      <c r="AY115" s="136">
        <v>0</v>
      </c>
      <c r="AZ115" s="151"/>
      <c r="BA115" s="102"/>
    </row>
    <row r="116" spans="1:53" s="150" customFormat="1">
      <c r="A116" s="130" t="s">
        <v>107</v>
      </c>
      <c r="B116" s="130">
        <v>612</v>
      </c>
      <c r="C116" s="131">
        <v>43208</v>
      </c>
      <c r="D116" s="132">
        <v>740</v>
      </c>
      <c r="E116" s="133" t="s">
        <v>108</v>
      </c>
      <c r="F116" s="134" t="s">
        <v>112</v>
      </c>
      <c r="G116" s="144" t="s">
        <v>58</v>
      </c>
      <c r="H116" s="135" t="s">
        <v>23</v>
      </c>
      <c r="I116" s="136" t="s">
        <v>23</v>
      </c>
      <c r="J116" s="135" t="s">
        <v>23</v>
      </c>
      <c r="K116" s="136" t="s">
        <v>23</v>
      </c>
      <c r="L116" s="135">
        <v>0</v>
      </c>
      <c r="M116" s="136">
        <v>0</v>
      </c>
      <c r="N116" s="135" t="s">
        <v>23</v>
      </c>
      <c r="O116" s="136" t="s">
        <v>23</v>
      </c>
      <c r="P116" s="140"/>
      <c r="Q116" s="135" t="s">
        <v>23</v>
      </c>
      <c r="R116" s="140" t="s">
        <v>23</v>
      </c>
      <c r="S116" s="135" t="s">
        <v>23</v>
      </c>
      <c r="T116" s="136" t="s">
        <v>23</v>
      </c>
      <c r="U116" s="135">
        <v>0</v>
      </c>
      <c r="V116" s="136">
        <v>0</v>
      </c>
      <c r="W116" s="135" t="s">
        <v>23</v>
      </c>
      <c r="X116" s="136" t="s">
        <v>23</v>
      </c>
      <c r="Y116" s="120"/>
      <c r="Z116" s="135" t="s">
        <v>23</v>
      </c>
      <c r="AA116" s="136" t="s">
        <v>23</v>
      </c>
      <c r="AB116" s="135" t="s">
        <v>23</v>
      </c>
      <c r="AC116" s="136" t="s">
        <v>23</v>
      </c>
      <c r="AD116" s="135">
        <v>0</v>
      </c>
      <c r="AE116" s="136">
        <v>0</v>
      </c>
      <c r="AF116" s="135" t="s">
        <v>23</v>
      </c>
      <c r="AG116" s="136" t="s">
        <v>23</v>
      </c>
      <c r="AH116" s="120"/>
      <c r="AI116" s="135" t="s">
        <v>23</v>
      </c>
      <c r="AJ116" s="136" t="s">
        <v>23</v>
      </c>
      <c r="AK116" s="135" t="s">
        <v>23</v>
      </c>
      <c r="AL116" s="136" t="s">
        <v>23</v>
      </c>
      <c r="AM116" s="135">
        <v>0</v>
      </c>
      <c r="AN116" s="136">
        <v>0</v>
      </c>
      <c r="AO116" s="135" t="s">
        <v>23</v>
      </c>
      <c r="AP116" s="136" t="s">
        <v>23</v>
      </c>
      <c r="AQ116" s="137"/>
      <c r="AR116" s="135" t="s">
        <v>23</v>
      </c>
      <c r="AS116" s="136" t="s">
        <v>23</v>
      </c>
      <c r="AT116" s="135" t="s">
        <v>23</v>
      </c>
      <c r="AU116" s="140" t="s">
        <v>23</v>
      </c>
      <c r="AV116" s="135">
        <v>0</v>
      </c>
      <c r="AW116" s="136">
        <v>0</v>
      </c>
      <c r="AX116" s="135" t="s">
        <v>23</v>
      </c>
      <c r="AY116" s="136" t="s">
        <v>23</v>
      </c>
      <c r="AZ116" s="151"/>
      <c r="BA116" s="102"/>
    </row>
    <row r="117" spans="1:53" s="102" customFormat="1">
      <c r="A117" s="130" t="s">
        <v>107</v>
      </c>
      <c r="B117" s="130">
        <v>613</v>
      </c>
      <c r="C117" s="131">
        <v>43208</v>
      </c>
      <c r="D117" s="132">
        <v>740</v>
      </c>
      <c r="E117" s="133" t="s">
        <v>108</v>
      </c>
      <c r="F117" s="134" t="s">
        <v>113</v>
      </c>
      <c r="G117" s="144" t="s">
        <v>58</v>
      </c>
      <c r="H117" s="135" t="s">
        <v>23</v>
      </c>
      <c r="I117" s="136" t="s">
        <v>23</v>
      </c>
      <c r="J117" s="135" t="s">
        <v>23</v>
      </c>
      <c r="K117" s="136" t="s">
        <v>23</v>
      </c>
      <c r="L117" s="135">
        <v>0</v>
      </c>
      <c r="M117" s="136">
        <v>0</v>
      </c>
      <c r="N117" s="135" t="s">
        <v>23</v>
      </c>
      <c r="O117" s="136" t="s">
        <v>23</v>
      </c>
      <c r="P117" s="140"/>
      <c r="Q117" s="135" t="s">
        <v>23</v>
      </c>
      <c r="R117" s="140" t="s">
        <v>23</v>
      </c>
      <c r="S117" s="135" t="s">
        <v>23</v>
      </c>
      <c r="T117" s="136" t="s">
        <v>23</v>
      </c>
      <c r="U117" s="135">
        <v>0</v>
      </c>
      <c r="V117" s="136">
        <v>0</v>
      </c>
      <c r="W117" s="135" t="s">
        <v>23</v>
      </c>
      <c r="X117" s="136" t="s">
        <v>23</v>
      </c>
      <c r="Y117" s="120"/>
      <c r="Z117" s="135" t="s">
        <v>23</v>
      </c>
      <c r="AA117" s="136" t="s">
        <v>23</v>
      </c>
      <c r="AB117" s="135" t="s">
        <v>23</v>
      </c>
      <c r="AC117" s="136" t="s">
        <v>23</v>
      </c>
      <c r="AD117" s="135">
        <v>0</v>
      </c>
      <c r="AE117" s="136">
        <v>0</v>
      </c>
      <c r="AF117" s="135" t="s">
        <v>23</v>
      </c>
      <c r="AG117" s="136" t="s">
        <v>23</v>
      </c>
      <c r="AH117" s="120"/>
      <c r="AI117" s="135" t="s">
        <v>23</v>
      </c>
      <c r="AJ117" s="136" t="s">
        <v>23</v>
      </c>
      <c r="AK117" s="135" t="s">
        <v>23</v>
      </c>
      <c r="AL117" s="136" t="s">
        <v>23</v>
      </c>
      <c r="AM117" s="135">
        <v>0</v>
      </c>
      <c r="AN117" s="136">
        <v>0</v>
      </c>
      <c r="AO117" s="135" t="s">
        <v>23</v>
      </c>
      <c r="AP117" s="136" t="s">
        <v>23</v>
      </c>
      <c r="AQ117" s="137"/>
      <c r="AR117" s="135" t="s">
        <v>23</v>
      </c>
      <c r="AS117" s="136" t="s">
        <v>23</v>
      </c>
      <c r="AT117" s="135" t="s">
        <v>23</v>
      </c>
      <c r="AU117" s="140" t="s">
        <v>23</v>
      </c>
      <c r="AV117" s="135">
        <v>0</v>
      </c>
      <c r="AW117" s="136">
        <v>0</v>
      </c>
      <c r="AX117" s="135" t="s">
        <v>23</v>
      </c>
      <c r="AY117" s="136" t="s">
        <v>23</v>
      </c>
      <c r="AZ117" s="151"/>
      <c r="BA117" s="150"/>
    </row>
    <row r="118" spans="1:53" s="102" customFormat="1">
      <c r="A118" s="130" t="s">
        <v>107</v>
      </c>
      <c r="B118" s="130">
        <v>710</v>
      </c>
      <c r="C118" s="131">
        <v>43223</v>
      </c>
      <c r="D118" s="132">
        <v>740</v>
      </c>
      <c r="E118" s="43" t="s">
        <v>108</v>
      </c>
      <c r="F118" s="134" t="s">
        <v>176</v>
      </c>
      <c r="G118" s="141" t="s">
        <v>58</v>
      </c>
      <c r="H118" s="135" t="s">
        <v>24</v>
      </c>
      <c r="I118" s="136" t="s">
        <v>24</v>
      </c>
      <c r="J118" s="135" t="s">
        <v>24</v>
      </c>
      <c r="K118" s="136" t="s">
        <v>24</v>
      </c>
      <c r="L118" s="135">
        <v>0</v>
      </c>
      <c r="M118" s="136">
        <v>0</v>
      </c>
      <c r="N118" s="135" t="s">
        <v>24</v>
      </c>
      <c r="O118" s="136" t="s">
        <v>24</v>
      </c>
      <c r="P118" s="140"/>
      <c r="Q118" s="135" t="s">
        <v>24</v>
      </c>
      <c r="R118" s="140" t="s">
        <v>24</v>
      </c>
      <c r="S118" s="135" t="s">
        <v>24</v>
      </c>
      <c r="T118" s="136" t="s">
        <v>24</v>
      </c>
      <c r="U118" s="135">
        <v>0</v>
      </c>
      <c r="V118" s="136">
        <v>0</v>
      </c>
      <c r="W118" s="135" t="s">
        <v>24</v>
      </c>
      <c r="X118" s="136" t="s">
        <v>24</v>
      </c>
      <c r="Y118" s="120"/>
      <c r="Z118" s="135" t="s">
        <v>24</v>
      </c>
      <c r="AA118" s="136" t="s">
        <v>24</v>
      </c>
      <c r="AB118" s="135" t="s">
        <v>24</v>
      </c>
      <c r="AC118" s="136" t="s">
        <v>24</v>
      </c>
      <c r="AD118" s="135">
        <v>0</v>
      </c>
      <c r="AE118" s="136">
        <v>0</v>
      </c>
      <c r="AF118" s="135" t="s">
        <v>24</v>
      </c>
      <c r="AG118" s="136" t="s">
        <v>24</v>
      </c>
      <c r="AH118" s="120"/>
      <c r="AI118" s="135" t="s">
        <v>24</v>
      </c>
      <c r="AJ118" s="136" t="s">
        <v>24</v>
      </c>
      <c r="AK118" s="135" t="s">
        <v>24</v>
      </c>
      <c r="AL118" s="136" t="s">
        <v>24</v>
      </c>
      <c r="AM118" s="135">
        <v>0</v>
      </c>
      <c r="AN118" s="136">
        <v>0</v>
      </c>
      <c r="AO118" s="135" t="s">
        <v>24</v>
      </c>
      <c r="AP118" s="136" t="s">
        <v>24</v>
      </c>
      <c r="AQ118" s="137"/>
      <c r="AR118" s="135" t="s">
        <v>24</v>
      </c>
      <c r="AS118" s="136" t="s">
        <v>24</v>
      </c>
      <c r="AT118" s="135" t="s">
        <v>24</v>
      </c>
      <c r="AU118" s="140" t="s">
        <v>24</v>
      </c>
      <c r="AV118" s="135">
        <v>0</v>
      </c>
      <c r="AW118" s="136">
        <v>0</v>
      </c>
      <c r="AX118" s="135" t="s">
        <v>24</v>
      </c>
      <c r="AY118" s="136" t="s">
        <v>24</v>
      </c>
      <c r="AZ118" s="151"/>
    </row>
    <row r="119" spans="1:53" s="102" customFormat="1">
      <c r="A119" s="130" t="s">
        <v>107</v>
      </c>
      <c r="B119" s="130">
        <v>623</v>
      </c>
      <c r="C119" s="131">
        <v>43208</v>
      </c>
      <c r="D119" s="132">
        <v>740</v>
      </c>
      <c r="E119" s="43" t="s">
        <v>108</v>
      </c>
      <c r="F119" s="134" t="s">
        <v>114</v>
      </c>
      <c r="G119" s="144" t="s">
        <v>58</v>
      </c>
      <c r="H119" s="135" t="s">
        <v>23</v>
      </c>
      <c r="I119" s="136" t="s">
        <v>23</v>
      </c>
      <c r="J119" s="135">
        <v>-0.1</v>
      </c>
      <c r="K119" s="136">
        <v>-0.1</v>
      </c>
      <c r="L119" s="135">
        <v>0.1</v>
      </c>
      <c r="M119" s="136">
        <v>0.1</v>
      </c>
      <c r="N119" s="135">
        <v>0</v>
      </c>
      <c r="O119" s="136">
        <v>0</v>
      </c>
      <c r="P119" s="140"/>
      <c r="Q119" s="135" t="s">
        <v>23</v>
      </c>
      <c r="R119" s="140" t="s">
        <v>23</v>
      </c>
      <c r="S119" s="135">
        <v>-0.1</v>
      </c>
      <c r="T119" s="136">
        <v>-0.1</v>
      </c>
      <c r="U119" s="135">
        <v>0.1</v>
      </c>
      <c r="V119" s="136">
        <v>0.1</v>
      </c>
      <c r="W119" s="135">
        <v>0</v>
      </c>
      <c r="X119" s="136">
        <v>0</v>
      </c>
      <c r="Y119" s="120"/>
      <c r="Z119" s="135" t="s">
        <v>23</v>
      </c>
      <c r="AA119" s="136" t="s">
        <v>23</v>
      </c>
      <c r="AB119" s="135">
        <v>-0.1</v>
      </c>
      <c r="AC119" s="136">
        <v>-0.1</v>
      </c>
      <c r="AD119" s="135">
        <v>0.1</v>
      </c>
      <c r="AE119" s="136">
        <v>0.1</v>
      </c>
      <c r="AF119" s="135">
        <v>0</v>
      </c>
      <c r="AG119" s="136">
        <v>0</v>
      </c>
      <c r="AH119" s="120"/>
      <c r="AI119" s="135" t="s">
        <v>23</v>
      </c>
      <c r="AJ119" s="136" t="s">
        <v>23</v>
      </c>
      <c r="AK119" s="135">
        <v>-0.1</v>
      </c>
      <c r="AL119" s="136">
        <v>-0.1</v>
      </c>
      <c r="AM119" s="135">
        <v>0.1</v>
      </c>
      <c r="AN119" s="136">
        <v>0.1</v>
      </c>
      <c r="AO119" s="135">
        <v>0</v>
      </c>
      <c r="AP119" s="136">
        <v>0</v>
      </c>
      <c r="AQ119" s="137"/>
      <c r="AR119" s="135" t="s">
        <v>23</v>
      </c>
      <c r="AS119" s="136" t="s">
        <v>23</v>
      </c>
      <c r="AT119" s="135">
        <v>-0.1</v>
      </c>
      <c r="AU119" s="140">
        <v>-0.1</v>
      </c>
      <c r="AV119" s="135">
        <v>0.1</v>
      </c>
      <c r="AW119" s="136">
        <v>0.1</v>
      </c>
      <c r="AX119" s="135">
        <v>0</v>
      </c>
      <c r="AY119" s="136">
        <v>0</v>
      </c>
      <c r="AZ119" s="151"/>
      <c r="BA119" s="150"/>
    </row>
    <row r="120" spans="1:53" s="102" customFormat="1">
      <c r="A120" s="130" t="s">
        <v>107</v>
      </c>
      <c r="B120" s="130">
        <v>626</v>
      </c>
      <c r="C120" s="131">
        <v>43208</v>
      </c>
      <c r="D120" s="132">
        <v>740</v>
      </c>
      <c r="E120" s="133" t="s">
        <v>108</v>
      </c>
      <c r="F120" s="134" t="s">
        <v>115</v>
      </c>
      <c r="G120" s="144" t="s">
        <v>58</v>
      </c>
      <c r="H120" s="135">
        <v>0</v>
      </c>
      <c r="I120" s="136">
        <v>0</v>
      </c>
      <c r="J120" s="135">
        <v>0</v>
      </c>
      <c r="K120" s="136">
        <v>2.2000000000000002</v>
      </c>
      <c r="L120" s="135">
        <v>0</v>
      </c>
      <c r="M120" s="136">
        <v>0</v>
      </c>
      <c r="N120" s="135">
        <f>+H120+J120+L120</f>
        <v>0</v>
      </c>
      <c r="O120" s="136">
        <f>+I120+K120+M120</f>
        <v>2.2000000000000002</v>
      </c>
      <c r="P120" s="140"/>
      <c r="Q120" s="135">
        <v>0</v>
      </c>
      <c r="R120" s="136">
        <v>0</v>
      </c>
      <c r="S120" s="135">
        <v>0</v>
      </c>
      <c r="T120" s="136">
        <v>2.2000000000000002</v>
      </c>
      <c r="U120" s="135">
        <v>0</v>
      </c>
      <c r="V120" s="136">
        <v>0</v>
      </c>
      <c r="W120" s="135">
        <f>+Q120+S120+U120</f>
        <v>0</v>
      </c>
      <c r="X120" s="136">
        <f>+R120+T120+V120</f>
        <v>2.2000000000000002</v>
      </c>
      <c r="Y120" s="120"/>
      <c r="Z120" s="135">
        <v>0</v>
      </c>
      <c r="AA120" s="136">
        <v>0</v>
      </c>
      <c r="AB120" s="135">
        <v>2.2000000000000002</v>
      </c>
      <c r="AC120" s="136">
        <v>2.2000000000000002</v>
      </c>
      <c r="AD120" s="135">
        <v>0</v>
      </c>
      <c r="AE120" s="136">
        <v>0</v>
      </c>
      <c r="AF120" s="135">
        <f>+Z120+AB120+AD120</f>
        <v>2.2000000000000002</v>
      </c>
      <c r="AG120" s="136">
        <f>+AA120+AC120+AE120</f>
        <v>2.2000000000000002</v>
      </c>
      <c r="AH120" s="120"/>
      <c r="AI120" s="135">
        <v>0</v>
      </c>
      <c r="AJ120" s="136">
        <v>0</v>
      </c>
      <c r="AK120" s="135">
        <v>2.2000000000000002</v>
      </c>
      <c r="AL120" s="136">
        <v>2.2000000000000002</v>
      </c>
      <c r="AM120" s="135">
        <v>0</v>
      </c>
      <c r="AN120" s="136">
        <v>0</v>
      </c>
      <c r="AO120" s="135">
        <f>+AI120+AK120+AM120</f>
        <v>2.2000000000000002</v>
      </c>
      <c r="AP120" s="136">
        <f>+AJ120+AL120+AN120</f>
        <v>2.2000000000000002</v>
      </c>
      <c r="AQ120" s="137"/>
      <c r="AR120" s="135">
        <v>0</v>
      </c>
      <c r="AS120" s="136">
        <v>0</v>
      </c>
      <c r="AT120" s="135">
        <v>2.2000000000000002</v>
      </c>
      <c r="AU120" s="136">
        <v>2.2000000000000002</v>
      </c>
      <c r="AV120" s="135">
        <v>0</v>
      </c>
      <c r="AW120" s="136">
        <v>0</v>
      </c>
      <c r="AX120" s="135">
        <f>+AR120+AT120+AV120</f>
        <v>2.2000000000000002</v>
      </c>
      <c r="AY120" s="136">
        <f>+AS120+AU120+AW120</f>
        <v>2.2000000000000002</v>
      </c>
      <c r="AZ120" s="151"/>
    </row>
    <row r="121" spans="1:53" s="102" customFormat="1">
      <c r="A121" s="130" t="s">
        <v>84</v>
      </c>
      <c r="B121" s="130">
        <v>621</v>
      </c>
      <c r="C121" s="131">
        <v>43208</v>
      </c>
      <c r="D121" s="132">
        <v>920</v>
      </c>
      <c r="E121" s="172" t="s">
        <v>216</v>
      </c>
      <c r="F121" s="134" t="s">
        <v>85</v>
      </c>
      <c r="G121" s="144" t="s">
        <v>58</v>
      </c>
      <c r="H121" s="135">
        <v>0</v>
      </c>
      <c r="I121" s="136" t="s">
        <v>25</v>
      </c>
      <c r="J121" s="135">
        <v>0</v>
      </c>
      <c r="K121" s="136" t="s">
        <v>25</v>
      </c>
      <c r="L121" s="135">
        <v>0</v>
      </c>
      <c r="M121" s="136">
        <v>0</v>
      </c>
      <c r="N121" s="135">
        <v>0</v>
      </c>
      <c r="O121" s="136" t="s">
        <v>25</v>
      </c>
      <c r="P121" s="140"/>
      <c r="Q121" s="135" t="s">
        <v>25</v>
      </c>
      <c r="R121" s="140" t="s">
        <v>25</v>
      </c>
      <c r="S121" s="135" t="s">
        <v>25</v>
      </c>
      <c r="T121" s="136" t="s">
        <v>25</v>
      </c>
      <c r="U121" s="135">
        <v>0</v>
      </c>
      <c r="V121" s="136">
        <v>0</v>
      </c>
      <c r="W121" s="135" t="s">
        <v>25</v>
      </c>
      <c r="X121" s="136" t="s">
        <v>25</v>
      </c>
      <c r="Y121" s="120"/>
      <c r="Z121" s="135" t="s">
        <v>25</v>
      </c>
      <c r="AA121" s="136" t="s">
        <v>25</v>
      </c>
      <c r="AB121" s="135" t="s">
        <v>25</v>
      </c>
      <c r="AC121" s="136" t="s">
        <v>25</v>
      </c>
      <c r="AD121" s="135">
        <v>0</v>
      </c>
      <c r="AE121" s="136">
        <v>0</v>
      </c>
      <c r="AF121" s="135" t="s">
        <v>25</v>
      </c>
      <c r="AG121" s="136" t="s">
        <v>25</v>
      </c>
      <c r="AH121" s="120"/>
      <c r="AI121" s="135" t="s">
        <v>25</v>
      </c>
      <c r="AJ121" s="136" t="s">
        <v>25</v>
      </c>
      <c r="AK121" s="135" t="s">
        <v>25</v>
      </c>
      <c r="AL121" s="136" t="s">
        <v>25</v>
      </c>
      <c r="AM121" s="135">
        <v>0</v>
      </c>
      <c r="AN121" s="136">
        <v>0</v>
      </c>
      <c r="AO121" s="135" t="s">
        <v>25</v>
      </c>
      <c r="AP121" s="136" t="s">
        <v>25</v>
      </c>
      <c r="AQ121" s="137"/>
      <c r="AR121" s="135" t="s">
        <v>25</v>
      </c>
      <c r="AS121" s="136" t="s">
        <v>25</v>
      </c>
      <c r="AT121" s="135" t="s">
        <v>25</v>
      </c>
      <c r="AU121" s="140" t="s">
        <v>25</v>
      </c>
      <c r="AV121" s="135">
        <v>0</v>
      </c>
      <c r="AW121" s="136">
        <v>0</v>
      </c>
      <c r="AX121" s="135" t="s">
        <v>25</v>
      </c>
      <c r="AY121" s="136" t="s">
        <v>25</v>
      </c>
      <c r="AZ121" s="151"/>
    </row>
    <row r="122" spans="1:53" s="102" customFormat="1">
      <c r="A122" s="130" t="s">
        <v>134</v>
      </c>
      <c r="B122" s="130">
        <v>708</v>
      </c>
      <c r="C122" s="131">
        <v>43223</v>
      </c>
      <c r="D122" s="132">
        <v>1073</v>
      </c>
      <c r="E122" s="133" t="s">
        <v>155</v>
      </c>
      <c r="F122" s="134" t="s">
        <v>175</v>
      </c>
      <c r="G122" s="141" t="s">
        <v>58</v>
      </c>
      <c r="H122" s="135" t="s">
        <v>24</v>
      </c>
      <c r="I122" s="136" t="s">
        <v>24</v>
      </c>
      <c r="J122" s="135" t="s">
        <v>24</v>
      </c>
      <c r="K122" s="136" t="s">
        <v>24</v>
      </c>
      <c r="L122" s="135">
        <v>0</v>
      </c>
      <c r="M122" s="136">
        <v>0</v>
      </c>
      <c r="N122" s="135" t="s">
        <v>24</v>
      </c>
      <c r="O122" s="136" t="s">
        <v>24</v>
      </c>
      <c r="P122" s="140"/>
      <c r="Q122" s="135" t="s">
        <v>24</v>
      </c>
      <c r="R122" s="140" t="s">
        <v>24</v>
      </c>
      <c r="S122" s="135" t="s">
        <v>24</v>
      </c>
      <c r="T122" s="136" t="s">
        <v>24</v>
      </c>
      <c r="U122" s="135">
        <v>0</v>
      </c>
      <c r="V122" s="136">
        <v>0</v>
      </c>
      <c r="W122" s="135" t="s">
        <v>24</v>
      </c>
      <c r="X122" s="136" t="s">
        <v>24</v>
      </c>
      <c r="Y122" s="120"/>
      <c r="Z122" s="135" t="s">
        <v>24</v>
      </c>
      <c r="AA122" s="136" t="s">
        <v>24</v>
      </c>
      <c r="AB122" s="135" t="s">
        <v>24</v>
      </c>
      <c r="AC122" s="136" t="s">
        <v>24</v>
      </c>
      <c r="AD122" s="135">
        <v>0</v>
      </c>
      <c r="AE122" s="136">
        <v>0</v>
      </c>
      <c r="AF122" s="135" t="s">
        <v>24</v>
      </c>
      <c r="AG122" s="136" t="s">
        <v>24</v>
      </c>
      <c r="AH122" s="120"/>
      <c r="AI122" s="135" t="s">
        <v>24</v>
      </c>
      <c r="AJ122" s="136" t="s">
        <v>24</v>
      </c>
      <c r="AK122" s="135" t="s">
        <v>24</v>
      </c>
      <c r="AL122" s="136" t="s">
        <v>24</v>
      </c>
      <c r="AM122" s="135">
        <v>0</v>
      </c>
      <c r="AN122" s="136">
        <v>0</v>
      </c>
      <c r="AO122" s="135" t="s">
        <v>24</v>
      </c>
      <c r="AP122" s="136" t="s">
        <v>24</v>
      </c>
      <c r="AQ122" s="137"/>
      <c r="AR122" s="135" t="s">
        <v>24</v>
      </c>
      <c r="AS122" s="136" t="s">
        <v>24</v>
      </c>
      <c r="AT122" s="135" t="s">
        <v>24</v>
      </c>
      <c r="AU122" s="140" t="s">
        <v>24</v>
      </c>
      <c r="AV122" s="135">
        <v>0</v>
      </c>
      <c r="AW122" s="136">
        <v>0</v>
      </c>
      <c r="AX122" s="135" t="s">
        <v>24</v>
      </c>
      <c r="AY122" s="136" t="s">
        <v>24</v>
      </c>
      <c r="AZ122" s="151"/>
    </row>
    <row r="123" spans="1:53" s="102" customFormat="1">
      <c r="A123" s="130" t="s">
        <v>134</v>
      </c>
      <c r="B123" s="130">
        <v>713</v>
      </c>
      <c r="C123" s="131">
        <v>43223</v>
      </c>
      <c r="D123" s="132">
        <v>1073</v>
      </c>
      <c r="E123" s="43" t="s">
        <v>155</v>
      </c>
      <c r="F123" s="134" t="s">
        <v>177</v>
      </c>
      <c r="G123" s="141" t="s">
        <v>58</v>
      </c>
      <c r="H123" s="135" t="s">
        <v>23</v>
      </c>
      <c r="I123" s="136" t="s">
        <v>23</v>
      </c>
      <c r="J123" s="135" t="s">
        <v>23</v>
      </c>
      <c r="K123" s="136" t="s">
        <v>23</v>
      </c>
      <c r="L123" s="135">
        <v>0</v>
      </c>
      <c r="M123" s="136">
        <v>0</v>
      </c>
      <c r="N123" s="135" t="s">
        <v>23</v>
      </c>
      <c r="O123" s="136" t="s">
        <v>23</v>
      </c>
      <c r="P123" s="140"/>
      <c r="Q123" s="135" t="s">
        <v>23</v>
      </c>
      <c r="R123" s="140" t="s">
        <v>23</v>
      </c>
      <c r="S123" s="135" t="s">
        <v>23</v>
      </c>
      <c r="T123" s="136" t="s">
        <v>23</v>
      </c>
      <c r="U123" s="135">
        <v>0</v>
      </c>
      <c r="V123" s="136">
        <v>0</v>
      </c>
      <c r="W123" s="135" t="s">
        <v>23</v>
      </c>
      <c r="X123" s="136" t="s">
        <v>23</v>
      </c>
      <c r="Y123" s="120"/>
      <c r="Z123" s="135" t="s">
        <v>23</v>
      </c>
      <c r="AA123" s="136" t="s">
        <v>23</v>
      </c>
      <c r="AB123" s="135" t="s">
        <v>23</v>
      </c>
      <c r="AC123" s="136" t="s">
        <v>23</v>
      </c>
      <c r="AD123" s="135">
        <v>0</v>
      </c>
      <c r="AE123" s="136">
        <v>0</v>
      </c>
      <c r="AF123" s="135" t="s">
        <v>23</v>
      </c>
      <c r="AG123" s="136" t="s">
        <v>23</v>
      </c>
      <c r="AH123" s="120"/>
      <c r="AI123" s="135" t="s">
        <v>23</v>
      </c>
      <c r="AJ123" s="136" t="s">
        <v>23</v>
      </c>
      <c r="AK123" s="135" t="s">
        <v>23</v>
      </c>
      <c r="AL123" s="136" t="s">
        <v>23</v>
      </c>
      <c r="AM123" s="135">
        <v>0</v>
      </c>
      <c r="AN123" s="136">
        <v>0</v>
      </c>
      <c r="AO123" s="135" t="s">
        <v>23</v>
      </c>
      <c r="AP123" s="136" t="s">
        <v>23</v>
      </c>
      <c r="AQ123" s="137"/>
      <c r="AR123" s="135" t="s">
        <v>23</v>
      </c>
      <c r="AS123" s="136" t="s">
        <v>23</v>
      </c>
      <c r="AT123" s="135" t="s">
        <v>23</v>
      </c>
      <c r="AU123" s="140" t="s">
        <v>23</v>
      </c>
      <c r="AV123" s="135">
        <v>0</v>
      </c>
      <c r="AW123" s="136">
        <v>0</v>
      </c>
      <c r="AX123" s="135" t="s">
        <v>23</v>
      </c>
      <c r="AY123" s="136" t="s">
        <v>23</v>
      </c>
      <c r="AZ123" s="151"/>
    </row>
    <row r="124" spans="1:53" s="102" customFormat="1">
      <c r="A124" s="130" t="s">
        <v>131</v>
      </c>
      <c r="B124" s="130">
        <v>685</v>
      </c>
      <c r="C124" s="131">
        <v>43223</v>
      </c>
      <c r="D124" s="132">
        <v>1337</v>
      </c>
      <c r="E124" s="43" t="s">
        <v>152</v>
      </c>
      <c r="F124" s="134" t="s">
        <v>139</v>
      </c>
      <c r="G124" s="141" t="s">
        <v>58</v>
      </c>
      <c r="H124" s="135" t="s">
        <v>23</v>
      </c>
      <c r="I124" s="136" t="s">
        <v>23</v>
      </c>
      <c r="J124" s="135" t="s">
        <v>23</v>
      </c>
      <c r="K124" s="136" t="s">
        <v>23</v>
      </c>
      <c r="L124" s="135">
        <v>0</v>
      </c>
      <c r="M124" s="136">
        <v>0</v>
      </c>
      <c r="N124" s="135" t="s">
        <v>23</v>
      </c>
      <c r="O124" s="136" t="s">
        <v>23</v>
      </c>
      <c r="P124" s="140"/>
      <c r="Q124" s="135" t="s">
        <v>23</v>
      </c>
      <c r="R124" s="140" t="s">
        <v>23</v>
      </c>
      <c r="S124" s="135" t="s">
        <v>23</v>
      </c>
      <c r="T124" s="136" t="s">
        <v>23</v>
      </c>
      <c r="U124" s="135">
        <v>0</v>
      </c>
      <c r="V124" s="136">
        <v>0</v>
      </c>
      <c r="W124" s="135" t="s">
        <v>23</v>
      </c>
      <c r="X124" s="136" t="s">
        <v>23</v>
      </c>
      <c r="Y124" s="120"/>
      <c r="Z124" s="135" t="s">
        <v>23</v>
      </c>
      <c r="AA124" s="136" t="s">
        <v>23</v>
      </c>
      <c r="AB124" s="135" t="s">
        <v>23</v>
      </c>
      <c r="AC124" s="136" t="s">
        <v>23</v>
      </c>
      <c r="AD124" s="135">
        <v>0</v>
      </c>
      <c r="AE124" s="136">
        <v>0</v>
      </c>
      <c r="AF124" s="135" t="s">
        <v>23</v>
      </c>
      <c r="AG124" s="136" t="s">
        <v>23</v>
      </c>
      <c r="AH124" s="120"/>
      <c r="AI124" s="135" t="s">
        <v>23</v>
      </c>
      <c r="AJ124" s="136" t="s">
        <v>23</v>
      </c>
      <c r="AK124" s="135" t="s">
        <v>23</v>
      </c>
      <c r="AL124" s="136" t="s">
        <v>23</v>
      </c>
      <c r="AM124" s="135">
        <v>0</v>
      </c>
      <c r="AN124" s="136">
        <v>0</v>
      </c>
      <c r="AO124" s="135" t="s">
        <v>23</v>
      </c>
      <c r="AP124" s="136" t="s">
        <v>23</v>
      </c>
      <c r="AQ124" s="137"/>
      <c r="AR124" s="135" t="s">
        <v>23</v>
      </c>
      <c r="AS124" s="136" t="s">
        <v>23</v>
      </c>
      <c r="AT124" s="135" t="s">
        <v>23</v>
      </c>
      <c r="AU124" s="140" t="s">
        <v>23</v>
      </c>
      <c r="AV124" s="135">
        <v>0</v>
      </c>
      <c r="AW124" s="136">
        <v>0</v>
      </c>
      <c r="AX124" s="135" t="s">
        <v>23</v>
      </c>
      <c r="AY124" s="136" t="s">
        <v>23</v>
      </c>
      <c r="AZ124" s="151"/>
    </row>
    <row r="125" spans="1:53" s="102" customFormat="1" ht="25.5">
      <c r="A125" s="130" t="s">
        <v>128</v>
      </c>
      <c r="B125" s="130">
        <v>758</v>
      </c>
      <c r="C125" s="131">
        <v>43223</v>
      </c>
      <c r="D125" s="132">
        <v>1361</v>
      </c>
      <c r="E125" s="133" t="s">
        <v>150</v>
      </c>
      <c r="F125" s="134" t="s">
        <v>184</v>
      </c>
      <c r="G125" s="141" t="s">
        <v>58</v>
      </c>
      <c r="H125" s="135">
        <v>0</v>
      </c>
      <c r="I125" s="136">
        <v>0</v>
      </c>
      <c r="J125" s="135">
        <v>0</v>
      </c>
      <c r="K125" s="136" t="s">
        <v>23</v>
      </c>
      <c r="L125" s="135">
        <v>0</v>
      </c>
      <c r="M125" s="136">
        <v>0</v>
      </c>
      <c r="N125" s="135">
        <v>0</v>
      </c>
      <c r="O125" s="136" t="s">
        <v>23</v>
      </c>
      <c r="P125" s="140"/>
      <c r="Q125" s="135">
        <v>0</v>
      </c>
      <c r="R125" s="140">
        <v>0</v>
      </c>
      <c r="S125" s="135" t="s">
        <v>23</v>
      </c>
      <c r="T125" s="136" t="s">
        <v>23</v>
      </c>
      <c r="U125" s="135">
        <v>0</v>
      </c>
      <c r="V125" s="136">
        <v>0</v>
      </c>
      <c r="W125" s="135" t="s">
        <v>23</v>
      </c>
      <c r="X125" s="136" t="s">
        <v>23</v>
      </c>
      <c r="Y125" s="120"/>
      <c r="Z125" s="135">
        <v>0</v>
      </c>
      <c r="AA125" s="136">
        <v>0</v>
      </c>
      <c r="AB125" s="135" t="s">
        <v>23</v>
      </c>
      <c r="AC125" s="136" t="s">
        <v>23</v>
      </c>
      <c r="AD125" s="135">
        <v>0</v>
      </c>
      <c r="AE125" s="136">
        <v>0</v>
      </c>
      <c r="AF125" s="135" t="s">
        <v>23</v>
      </c>
      <c r="AG125" s="136" t="s">
        <v>23</v>
      </c>
      <c r="AH125" s="120"/>
      <c r="AI125" s="135">
        <v>0</v>
      </c>
      <c r="AJ125" s="136">
        <v>0</v>
      </c>
      <c r="AK125" s="135" t="s">
        <v>23</v>
      </c>
      <c r="AL125" s="136" t="s">
        <v>23</v>
      </c>
      <c r="AM125" s="135">
        <v>0</v>
      </c>
      <c r="AN125" s="136">
        <v>0</v>
      </c>
      <c r="AO125" s="135" t="s">
        <v>23</v>
      </c>
      <c r="AP125" s="136" t="s">
        <v>23</v>
      </c>
      <c r="AQ125" s="137"/>
      <c r="AR125" s="135">
        <v>0</v>
      </c>
      <c r="AS125" s="136">
        <v>0</v>
      </c>
      <c r="AT125" s="135" t="s">
        <v>23</v>
      </c>
      <c r="AU125" s="140" t="s">
        <v>23</v>
      </c>
      <c r="AV125" s="135">
        <v>0</v>
      </c>
      <c r="AW125" s="136">
        <v>0</v>
      </c>
      <c r="AX125" s="135" t="s">
        <v>23</v>
      </c>
      <c r="AY125" s="136" t="s">
        <v>23</v>
      </c>
      <c r="AZ125" s="151"/>
    </row>
    <row r="126" spans="1:53" s="102" customFormat="1">
      <c r="A126" s="130" t="s">
        <v>56</v>
      </c>
      <c r="B126" s="130">
        <v>624</v>
      </c>
      <c r="C126" s="131">
        <v>43208</v>
      </c>
      <c r="D126" s="132">
        <v>1392</v>
      </c>
      <c r="E126" s="43" t="s">
        <v>75</v>
      </c>
      <c r="F126" s="134" t="s">
        <v>79</v>
      </c>
      <c r="G126" s="141" t="s">
        <v>58</v>
      </c>
      <c r="H126" s="135">
        <v>0</v>
      </c>
      <c r="I126" s="136">
        <v>0</v>
      </c>
      <c r="J126" s="135">
        <v>0</v>
      </c>
      <c r="K126" s="136">
        <v>0</v>
      </c>
      <c r="L126" s="135">
        <v>0</v>
      </c>
      <c r="M126" s="136">
        <v>0</v>
      </c>
      <c r="N126" s="135">
        <v>0</v>
      </c>
      <c r="O126" s="136">
        <v>0</v>
      </c>
      <c r="P126" s="140"/>
      <c r="Q126" s="135">
        <v>0</v>
      </c>
      <c r="R126" s="140">
        <v>0</v>
      </c>
      <c r="S126" s="135">
        <v>0</v>
      </c>
      <c r="T126" s="136">
        <v>0</v>
      </c>
      <c r="U126" s="135">
        <v>0</v>
      </c>
      <c r="V126" s="136">
        <v>0</v>
      </c>
      <c r="W126" s="135">
        <v>0</v>
      </c>
      <c r="X126" s="136">
        <v>0</v>
      </c>
      <c r="Y126" s="120"/>
      <c r="Z126" s="135">
        <v>0</v>
      </c>
      <c r="AA126" s="136">
        <v>0</v>
      </c>
      <c r="AB126" s="135">
        <v>0</v>
      </c>
      <c r="AC126" s="136">
        <v>0</v>
      </c>
      <c r="AD126" s="135">
        <v>0</v>
      </c>
      <c r="AE126" s="136">
        <v>0</v>
      </c>
      <c r="AF126" s="135">
        <v>0</v>
      </c>
      <c r="AG126" s="136">
        <v>0</v>
      </c>
      <c r="AH126" s="120"/>
      <c r="AI126" s="135">
        <v>0</v>
      </c>
      <c r="AJ126" s="136">
        <v>0</v>
      </c>
      <c r="AK126" s="135">
        <v>0</v>
      </c>
      <c r="AL126" s="136">
        <v>0</v>
      </c>
      <c r="AM126" s="135">
        <v>0</v>
      </c>
      <c r="AN126" s="136">
        <v>0</v>
      </c>
      <c r="AO126" s="135">
        <v>0</v>
      </c>
      <c r="AP126" s="136">
        <v>0</v>
      </c>
      <c r="AQ126" s="137"/>
      <c r="AR126" s="135">
        <v>0</v>
      </c>
      <c r="AS126" s="136">
        <v>0</v>
      </c>
      <c r="AT126" s="135">
        <v>0</v>
      </c>
      <c r="AU126" s="140">
        <v>0</v>
      </c>
      <c r="AV126" s="135">
        <v>0</v>
      </c>
      <c r="AW126" s="136">
        <v>0</v>
      </c>
      <c r="AX126" s="135">
        <v>0</v>
      </c>
      <c r="AY126" s="136">
        <v>0</v>
      </c>
      <c r="AZ126" s="151"/>
    </row>
    <row r="127" spans="1:53" s="102" customFormat="1">
      <c r="A127" s="130" t="s">
        <v>129</v>
      </c>
      <c r="B127" s="130">
        <v>673</v>
      </c>
      <c r="C127" s="131">
        <v>43223</v>
      </c>
      <c r="D127" s="132">
        <v>5003</v>
      </c>
      <c r="E127" s="43" t="s">
        <v>151</v>
      </c>
      <c r="F127" s="134" t="s">
        <v>187</v>
      </c>
      <c r="G127" s="144" t="s">
        <v>58</v>
      </c>
      <c r="H127" s="135">
        <v>0</v>
      </c>
      <c r="I127" s="136">
        <v>0</v>
      </c>
      <c r="J127" s="135">
        <v>0</v>
      </c>
      <c r="K127" s="136">
        <v>0</v>
      </c>
      <c r="L127" s="135">
        <v>0</v>
      </c>
      <c r="M127" s="136">
        <v>0</v>
      </c>
      <c r="N127" s="135">
        <v>0</v>
      </c>
      <c r="O127" s="136">
        <v>0</v>
      </c>
      <c r="P127" s="140"/>
      <c r="Q127" s="135">
        <v>0</v>
      </c>
      <c r="R127" s="140">
        <v>0</v>
      </c>
      <c r="S127" s="135">
        <v>0</v>
      </c>
      <c r="T127" s="136">
        <v>0</v>
      </c>
      <c r="U127" s="135">
        <v>0</v>
      </c>
      <c r="V127" s="136">
        <v>0</v>
      </c>
      <c r="W127" s="135">
        <v>0</v>
      </c>
      <c r="X127" s="136">
        <v>0</v>
      </c>
      <c r="Y127" s="120"/>
      <c r="Z127" s="135">
        <v>0</v>
      </c>
      <c r="AA127" s="136">
        <v>0</v>
      </c>
      <c r="AB127" s="135">
        <v>0</v>
      </c>
      <c r="AC127" s="136">
        <v>0</v>
      </c>
      <c r="AD127" s="135">
        <v>0</v>
      </c>
      <c r="AE127" s="136">
        <v>0</v>
      </c>
      <c r="AF127" s="135">
        <v>0</v>
      </c>
      <c r="AG127" s="136">
        <v>0</v>
      </c>
      <c r="AH127" s="120"/>
      <c r="AI127" s="135">
        <v>0</v>
      </c>
      <c r="AJ127" s="136">
        <v>0</v>
      </c>
      <c r="AK127" s="135">
        <v>0</v>
      </c>
      <c r="AL127" s="136">
        <v>0</v>
      </c>
      <c r="AM127" s="135">
        <v>0</v>
      </c>
      <c r="AN127" s="136">
        <v>0</v>
      </c>
      <c r="AO127" s="135">
        <v>0</v>
      </c>
      <c r="AP127" s="136">
        <v>0</v>
      </c>
      <c r="AQ127" s="137"/>
      <c r="AR127" s="135">
        <v>0</v>
      </c>
      <c r="AS127" s="136">
        <v>0</v>
      </c>
      <c r="AT127" s="135">
        <v>0</v>
      </c>
      <c r="AU127" s="140">
        <v>0</v>
      </c>
      <c r="AV127" s="135">
        <v>0</v>
      </c>
      <c r="AW127" s="136">
        <v>0</v>
      </c>
      <c r="AX127" s="135">
        <v>0</v>
      </c>
      <c r="AY127" s="136">
        <v>0</v>
      </c>
      <c r="AZ127" s="151"/>
    </row>
    <row r="128" spans="1:53" s="143" customFormat="1">
      <c r="A128" s="130"/>
      <c r="B128" s="130"/>
      <c r="C128" s="131"/>
      <c r="D128" s="132"/>
      <c r="E128" s="133"/>
      <c r="F128" s="134"/>
      <c r="G128" s="206" t="s">
        <v>20</v>
      </c>
      <c r="H128" s="207">
        <f>+SUM(H104:H127)</f>
        <v>0</v>
      </c>
      <c r="I128" s="208">
        <f t="shared" ref="I128:O128" si="313">+SUM(I104:I127)</f>
        <v>0</v>
      </c>
      <c r="J128" s="207">
        <f t="shared" si="313"/>
        <v>-4.5999999999999996</v>
      </c>
      <c r="K128" s="208">
        <f t="shared" si="313"/>
        <v>-2.4999999999999991</v>
      </c>
      <c r="L128" s="207">
        <f t="shared" si="313"/>
        <v>0.1</v>
      </c>
      <c r="M128" s="208">
        <f t="shared" si="313"/>
        <v>0.1</v>
      </c>
      <c r="N128" s="207">
        <f t="shared" si="313"/>
        <v>-4.5</v>
      </c>
      <c r="O128" s="208">
        <f t="shared" si="313"/>
        <v>-2.3999999999999995</v>
      </c>
      <c r="P128" s="209"/>
      <c r="Q128" s="207">
        <f>+SUM(Q104:Q127)</f>
        <v>0</v>
      </c>
      <c r="R128" s="208">
        <f t="shared" ref="R128" si="314">+SUM(R104:R127)</f>
        <v>0</v>
      </c>
      <c r="S128" s="207">
        <f t="shared" ref="S128" si="315">+SUM(S104:S127)</f>
        <v>-4.7999999999999989</v>
      </c>
      <c r="T128" s="208">
        <f t="shared" ref="T128" si="316">+SUM(T104:T127)</f>
        <v>-2.4999999999999991</v>
      </c>
      <c r="U128" s="207">
        <f t="shared" ref="U128" si="317">+SUM(U104:U127)</f>
        <v>0.1</v>
      </c>
      <c r="V128" s="208">
        <f t="shared" ref="V128" si="318">+SUM(V104:V127)</f>
        <v>0.1</v>
      </c>
      <c r="W128" s="207">
        <f t="shared" ref="W128" si="319">+SUM(W104:W127)</f>
        <v>-4.6999999999999993</v>
      </c>
      <c r="X128" s="208">
        <f t="shared" ref="X128" si="320">+SUM(X104:X127)</f>
        <v>-2.3999999999999995</v>
      </c>
      <c r="Y128" s="209"/>
      <c r="Z128" s="207">
        <f>+SUM(Z104:Z127)</f>
        <v>0</v>
      </c>
      <c r="AA128" s="208">
        <f t="shared" ref="AA128" si="321">+SUM(AA104:AA127)</f>
        <v>0</v>
      </c>
      <c r="AB128" s="207">
        <f t="shared" ref="AB128" si="322">+SUM(AB104:AB127)</f>
        <v>-2.3999999999999995</v>
      </c>
      <c r="AC128" s="208">
        <f t="shared" ref="AC128" si="323">+SUM(AC104:AC127)</f>
        <v>-2.4999999999999991</v>
      </c>
      <c r="AD128" s="207">
        <f t="shared" ref="AD128" si="324">+SUM(AD104:AD127)</f>
        <v>0.1</v>
      </c>
      <c r="AE128" s="208">
        <f t="shared" ref="AE128" si="325">+SUM(AE104:AE127)</f>
        <v>0.1</v>
      </c>
      <c r="AF128" s="207">
        <f t="shared" ref="AF128" si="326">+SUM(AF104:AF127)</f>
        <v>-2.2999999999999998</v>
      </c>
      <c r="AG128" s="208">
        <f t="shared" ref="AG128" si="327">+SUM(AG104:AG127)</f>
        <v>-2.3999999999999995</v>
      </c>
      <c r="AH128" s="209"/>
      <c r="AI128" s="207">
        <f>+SUM(AI104:AI127)</f>
        <v>0</v>
      </c>
      <c r="AJ128" s="208">
        <f t="shared" ref="AJ128" si="328">+SUM(AJ104:AJ127)</f>
        <v>0</v>
      </c>
      <c r="AK128" s="207">
        <f t="shared" ref="AK128" si="329">+SUM(AK104:AK127)</f>
        <v>-2.6999999999999984</v>
      </c>
      <c r="AL128" s="208">
        <f t="shared" ref="AL128" si="330">+SUM(AL104:AL127)</f>
        <v>-2.5999999999999988</v>
      </c>
      <c r="AM128" s="207">
        <f t="shared" ref="AM128" si="331">+SUM(AM104:AM127)</f>
        <v>0.1</v>
      </c>
      <c r="AN128" s="208">
        <f t="shared" ref="AN128" si="332">+SUM(AN104:AN127)</f>
        <v>0.1</v>
      </c>
      <c r="AO128" s="207">
        <f t="shared" ref="AO128" si="333">+SUM(AO104:AO127)</f>
        <v>-2.5999999999999988</v>
      </c>
      <c r="AP128" s="208">
        <f t="shared" ref="AP128" si="334">+SUM(AP104:AP127)</f>
        <v>-2.4999999999999991</v>
      </c>
      <c r="AQ128" s="211"/>
      <c r="AR128" s="207">
        <f>+SUM(AR104:AR127)</f>
        <v>0</v>
      </c>
      <c r="AS128" s="208">
        <f t="shared" ref="AS128" si="335">+SUM(AS104:AS127)</f>
        <v>0</v>
      </c>
      <c r="AT128" s="207">
        <f>+SUM(AT104:AT127)</f>
        <v>-2.6999999999999993</v>
      </c>
      <c r="AU128" s="208">
        <f t="shared" ref="AU128" si="336">+SUM(AU104:AU127)</f>
        <v>-2.7999999999999989</v>
      </c>
      <c r="AV128" s="207">
        <f t="shared" ref="AV128" si="337">+SUM(AV104:AV127)</f>
        <v>0.1</v>
      </c>
      <c r="AW128" s="208">
        <f t="shared" ref="AW128" si="338">+SUM(AW104:AW127)</f>
        <v>0.1</v>
      </c>
      <c r="AX128" s="207">
        <f t="shared" ref="AX128" si="339">+SUM(AX104:AX127)</f>
        <v>-2.5999999999999996</v>
      </c>
      <c r="AY128" s="208">
        <f t="shared" ref="AY128" si="340">+SUM(AY104:AY127)</f>
        <v>-2.6999999999999993</v>
      </c>
      <c r="AZ128" s="151"/>
      <c r="BA128" s="102"/>
    </row>
    <row r="129" spans="1:53" s="143" customFormat="1">
      <c r="A129" s="130"/>
      <c r="B129" s="130"/>
      <c r="C129" s="131"/>
      <c r="D129" s="132"/>
      <c r="E129" s="133"/>
      <c r="F129" s="134"/>
      <c r="G129" s="141"/>
      <c r="H129" s="135"/>
      <c r="I129" s="136"/>
      <c r="J129" s="135"/>
      <c r="K129" s="136"/>
      <c r="L129" s="135"/>
      <c r="M129" s="136"/>
      <c r="N129" s="135"/>
      <c r="O129" s="136"/>
      <c r="P129" s="140"/>
      <c r="Q129" s="135"/>
      <c r="R129" s="140"/>
      <c r="S129" s="135"/>
      <c r="T129" s="136"/>
      <c r="U129" s="135"/>
      <c r="V129" s="136"/>
      <c r="W129" s="135"/>
      <c r="X129" s="136"/>
      <c r="Y129" s="120"/>
      <c r="Z129" s="135"/>
      <c r="AA129" s="136"/>
      <c r="AB129" s="135"/>
      <c r="AC129" s="136"/>
      <c r="AD129" s="135"/>
      <c r="AE129" s="136"/>
      <c r="AF129" s="135"/>
      <c r="AG129" s="136"/>
      <c r="AH129" s="120"/>
      <c r="AI129" s="135"/>
      <c r="AJ129" s="136"/>
      <c r="AK129" s="135"/>
      <c r="AL129" s="136"/>
      <c r="AM129" s="135"/>
      <c r="AN129" s="136"/>
      <c r="AO129" s="135"/>
      <c r="AP129" s="136"/>
      <c r="AQ129" s="137"/>
      <c r="AR129" s="135"/>
      <c r="AS129" s="136"/>
      <c r="AT129" s="135"/>
      <c r="AU129" s="140"/>
      <c r="AV129" s="135"/>
      <c r="AW129" s="136"/>
      <c r="AX129" s="135"/>
      <c r="AY129" s="136"/>
      <c r="AZ129" s="151"/>
      <c r="BA129" s="102"/>
    </row>
    <row r="130" spans="1:53" s="102" customFormat="1">
      <c r="A130" s="130"/>
      <c r="B130" s="130"/>
      <c r="C130" s="131"/>
      <c r="D130" s="132"/>
      <c r="E130" s="133"/>
      <c r="F130" s="134"/>
      <c r="G130" s="144"/>
      <c r="H130" s="135"/>
      <c r="I130" s="136"/>
      <c r="J130" s="135"/>
      <c r="K130" s="136"/>
      <c r="L130" s="135"/>
      <c r="M130" s="136"/>
      <c r="N130" s="135"/>
      <c r="O130" s="136"/>
      <c r="P130" s="140"/>
      <c r="Q130" s="135"/>
      <c r="R130" s="140"/>
      <c r="S130" s="135"/>
      <c r="T130" s="136"/>
      <c r="U130" s="135"/>
      <c r="V130" s="136"/>
      <c r="W130" s="135"/>
      <c r="X130" s="136"/>
      <c r="Y130" s="120"/>
      <c r="Z130" s="135"/>
      <c r="AA130" s="136"/>
      <c r="AB130" s="135"/>
      <c r="AC130" s="136"/>
      <c r="AD130" s="135"/>
      <c r="AE130" s="136"/>
      <c r="AF130" s="135"/>
      <c r="AG130" s="136"/>
      <c r="AH130" s="120"/>
      <c r="AI130" s="135"/>
      <c r="AJ130" s="136"/>
      <c r="AK130" s="135"/>
      <c r="AL130" s="136"/>
      <c r="AM130" s="135"/>
      <c r="AN130" s="136"/>
      <c r="AO130" s="135"/>
      <c r="AP130" s="136"/>
      <c r="AQ130" s="137"/>
      <c r="AR130" s="135"/>
      <c r="AS130" s="136"/>
      <c r="AT130" s="135"/>
      <c r="AU130" s="140"/>
      <c r="AV130" s="135"/>
      <c r="AW130" s="136"/>
      <c r="AX130" s="135"/>
      <c r="AY130" s="136"/>
      <c r="AZ130" s="151"/>
      <c r="BA130" s="150"/>
    </row>
    <row r="131" spans="1:53" s="102" customFormat="1">
      <c r="A131" s="130" t="s">
        <v>45</v>
      </c>
      <c r="B131" s="130">
        <v>601</v>
      </c>
      <c r="C131" s="131">
        <v>43164</v>
      </c>
      <c r="D131" s="132">
        <v>7087</v>
      </c>
      <c r="E131" s="133" t="s">
        <v>55</v>
      </c>
      <c r="F131" s="134" t="s">
        <v>69</v>
      </c>
      <c r="G131" s="141" t="s">
        <v>54</v>
      </c>
      <c r="H131" s="135">
        <v>0</v>
      </c>
      <c r="I131" s="136">
        <v>0</v>
      </c>
      <c r="J131" s="135">
        <v>0</v>
      </c>
      <c r="K131" s="136">
        <v>0</v>
      </c>
      <c r="L131" s="135">
        <v>-2.6</v>
      </c>
      <c r="M131" s="136">
        <v>-2.6</v>
      </c>
      <c r="N131" s="135">
        <v>-2.6</v>
      </c>
      <c r="O131" s="136">
        <v>-2.6</v>
      </c>
      <c r="P131" s="140"/>
      <c r="Q131" s="135">
        <v>0</v>
      </c>
      <c r="R131" s="140">
        <v>0</v>
      </c>
      <c r="S131" s="135">
        <v>0</v>
      </c>
      <c r="T131" s="136">
        <v>0</v>
      </c>
      <c r="U131" s="135">
        <v>-2.7</v>
      </c>
      <c r="V131" s="136">
        <v>-2.7</v>
      </c>
      <c r="W131" s="135">
        <v>-2.7</v>
      </c>
      <c r="X131" s="136">
        <v>-2.7</v>
      </c>
      <c r="Y131" s="120"/>
      <c r="Z131" s="135">
        <v>0</v>
      </c>
      <c r="AA131" s="136">
        <v>0</v>
      </c>
      <c r="AB131" s="135">
        <v>0</v>
      </c>
      <c r="AC131" s="136">
        <v>0</v>
      </c>
      <c r="AD131" s="135">
        <v>-2.7</v>
      </c>
      <c r="AE131" s="136">
        <v>-2.7</v>
      </c>
      <c r="AF131" s="135">
        <v>-2.7</v>
      </c>
      <c r="AG131" s="136">
        <v>-2.7</v>
      </c>
      <c r="AH131" s="120"/>
      <c r="AI131" s="135">
        <v>0</v>
      </c>
      <c r="AJ131" s="136">
        <v>0</v>
      </c>
      <c r="AK131" s="135">
        <v>0</v>
      </c>
      <c r="AL131" s="136">
        <v>0</v>
      </c>
      <c r="AM131" s="135">
        <v>-2.8</v>
      </c>
      <c r="AN131" s="136">
        <v>-2.8</v>
      </c>
      <c r="AO131" s="135">
        <v>-2.8</v>
      </c>
      <c r="AP131" s="136">
        <v>-2.8</v>
      </c>
      <c r="AQ131" s="137"/>
      <c r="AR131" s="135">
        <v>0</v>
      </c>
      <c r="AS131" s="136">
        <v>0</v>
      </c>
      <c r="AT131" s="135">
        <v>0</v>
      </c>
      <c r="AU131" s="140">
        <v>0</v>
      </c>
      <c r="AV131" s="135">
        <v>-2.8</v>
      </c>
      <c r="AW131" s="136">
        <v>-2.8</v>
      </c>
      <c r="AX131" s="135">
        <v>-2.8</v>
      </c>
      <c r="AY131" s="136">
        <v>-2.8</v>
      </c>
      <c r="AZ131" s="151"/>
    </row>
    <row r="132" spans="1:53" s="143" customFormat="1">
      <c r="A132" s="130"/>
      <c r="B132" s="130"/>
      <c r="C132" s="131"/>
      <c r="D132" s="132"/>
      <c r="E132" s="133"/>
      <c r="F132" s="134"/>
      <c r="G132" s="206" t="s">
        <v>20</v>
      </c>
      <c r="H132" s="207">
        <f>+SUM(H131)</f>
        <v>0</v>
      </c>
      <c r="I132" s="208">
        <f t="shared" ref="I132" si="341">+SUM(I131)</f>
        <v>0</v>
      </c>
      <c r="J132" s="207">
        <f t="shared" ref="J132" si="342">+SUM(J131)</f>
        <v>0</v>
      </c>
      <c r="K132" s="208">
        <f t="shared" ref="K132" si="343">+SUM(K131)</f>
        <v>0</v>
      </c>
      <c r="L132" s="207">
        <f t="shared" ref="L132" si="344">+SUM(L131)</f>
        <v>-2.6</v>
      </c>
      <c r="M132" s="208">
        <f t="shared" ref="M132" si="345">+SUM(M131)</f>
        <v>-2.6</v>
      </c>
      <c r="N132" s="207">
        <f t="shared" ref="N132" si="346">+SUM(N131)</f>
        <v>-2.6</v>
      </c>
      <c r="O132" s="208">
        <f t="shared" ref="O132" si="347">+SUM(O131)</f>
        <v>-2.6</v>
      </c>
      <c r="P132" s="209"/>
      <c r="Q132" s="207">
        <f>+SUM(Q131)</f>
        <v>0</v>
      </c>
      <c r="R132" s="208">
        <f t="shared" ref="R132" si="348">+SUM(R131)</f>
        <v>0</v>
      </c>
      <c r="S132" s="207">
        <f t="shared" ref="S132" si="349">+SUM(S131)</f>
        <v>0</v>
      </c>
      <c r="T132" s="208">
        <f t="shared" ref="T132" si="350">+SUM(T131)</f>
        <v>0</v>
      </c>
      <c r="U132" s="207">
        <f t="shared" ref="U132" si="351">+SUM(U131)</f>
        <v>-2.7</v>
      </c>
      <c r="V132" s="208">
        <f t="shared" ref="V132" si="352">+SUM(V131)</f>
        <v>-2.7</v>
      </c>
      <c r="W132" s="207">
        <f t="shared" ref="W132" si="353">+SUM(W131)</f>
        <v>-2.7</v>
      </c>
      <c r="X132" s="208">
        <f t="shared" ref="X132" si="354">+SUM(X131)</f>
        <v>-2.7</v>
      </c>
      <c r="Y132" s="210"/>
      <c r="Z132" s="207">
        <f>+SUM(Z131)</f>
        <v>0</v>
      </c>
      <c r="AA132" s="208">
        <f t="shared" ref="AA132" si="355">+SUM(AA131)</f>
        <v>0</v>
      </c>
      <c r="AB132" s="207">
        <f t="shared" ref="AB132" si="356">+SUM(AB131)</f>
        <v>0</v>
      </c>
      <c r="AC132" s="208">
        <f t="shared" ref="AC132" si="357">+SUM(AC131)</f>
        <v>0</v>
      </c>
      <c r="AD132" s="207">
        <f t="shared" ref="AD132" si="358">+SUM(AD131)</f>
        <v>-2.7</v>
      </c>
      <c r="AE132" s="208">
        <f t="shared" ref="AE132" si="359">+SUM(AE131)</f>
        <v>-2.7</v>
      </c>
      <c r="AF132" s="207">
        <f t="shared" ref="AF132" si="360">+SUM(AF131)</f>
        <v>-2.7</v>
      </c>
      <c r="AG132" s="208">
        <f t="shared" ref="AG132" si="361">+SUM(AG131)</f>
        <v>-2.7</v>
      </c>
      <c r="AH132" s="210"/>
      <c r="AI132" s="207">
        <f>+SUM(AI131)</f>
        <v>0</v>
      </c>
      <c r="AJ132" s="208">
        <f t="shared" ref="AJ132" si="362">+SUM(AJ131)</f>
        <v>0</v>
      </c>
      <c r="AK132" s="207">
        <f t="shared" ref="AK132" si="363">+SUM(AK131)</f>
        <v>0</v>
      </c>
      <c r="AL132" s="208">
        <f t="shared" ref="AL132" si="364">+SUM(AL131)</f>
        <v>0</v>
      </c>
      <c r="AM132" s="207">
        <f t="shared" ref="AM132" si="365">+SUM(AM131)</f>
        <v>-2.8</v>
      </c>
      <c r="AN132" s="208">
        <f t="shared" ref="AN132" si="366">+SUM(AN131)</f>
        <v>-2.8</v>
      </c>
      <c r="AO132" s="207">
        <f t="shared" ref="AO132" si="367">+SUM(AO131)</f>
        <v>-2.8</v>
      </c>
      <c r="AP132" s="208">
        <f t="shared" ref="AP132" si="368">+SUM(AP131)</f>
        <v>-2.8</v>
      </c>
      <c r="AQ132" s="211"/>
      <c r="AR132" s="207">
        <f>+SUM(AR131)</f>
        <v>0</v>
      </c>
      <c r="AS132" s="208">
        <f t="shared" ref="AS132" si="369">+SUM(AS131)</f>
        <v>0</v>
      </c>
      <c r="AT132" s="207">
        <f t="shared" ref="AT132" si="370">+SUM(AT131)</f>
        <v>0</v>
      </c>
      <c r="AU132" s="208">
        <f t="shared" ref="AU132" si="371">+SUM(AU131)</f>
        <v>0</v>
      </c>
      <c r="AV132" s="207">
        <f t="shared" ref="AV132" si="372">+SUM(AV131)</f>
        <v>-2.8</v>
      </c>
      <c r="AW132" s="208">
        <f t="shared" ref="AW132" si="373">+SUM(AW131)</f>
        <v>-2.8</v>
      </c>
      <c r="AX132" s="207">
        <f t="shared" ref="AX132" si="374">+SUM(AX131)</f>
        <v>-2.8</v>
      </c>
      <c r="AY132" s="208">
        <f t="shared" ref="AY132" si="375">+SUM(AY131)</f>
        <v>-2.8</v>
      </c>
      <c r="AZ132" s="151"/>
      <c r="BA132" s="102"/>
    </row>
    <row r="133" spans="1:53" s="143" customFormat="1">
      <c r="A133" s="130"/>
      <c r="B133" s="130"/>
      <c r="C133" s="131"/>
      <c r="D133" s="132"/>
      <c r="E133" s="133"/>
      <c r="F133" s="134"/>
      <c r="G133" s="206"/>
      <c r="H133" s="207"/>
      <c r="I133" s="208"/>
      <c r="J133" s="207"/>
      <c r="K133" s="208"/>
      <c r="L133" s="207"/>
      <c r="M133" s="208"/>
      <c r="N133" s="207"/>
      <c r="O133" s="208"/>
      <c r="P133" s="209"/>
      <c r="Q133" s="207"/>
      <c r="R133" s="209"/>
      <c r="S133" s="207"/>
      <c r="T133" s="208"/>
      <c r="U133" s="207"/>
      <c r="V133" s="208"/>
      <c r="W133" s="207"/>
      <c r="X133" s="208"/>
      <c r="Y133" s="210"/>
      <c r="Z133" s="207"/>
      <c r="AA133" s="208"/>
      <c r="AB133" s="207"/>
      <c r="AC133" s="208"/>
      <c r="AD133" s="207"/>
      <c r="AE133" s="208"/>
      <c r="AF133" s="207"/>
      <c r="AG133" s="208"/>
      <c r="AH133" s="210"/>
      <c r="AI133" s="207"/>
      <c r="AJ133" s="208"/>
      <c r="AK133" s="207"/>
      <c r="AL133" s="208"/>
      <c r="AM133" s="207"/>
      <c r="AN133" s="208"/>
      <c r="AO133" s="207"/>
      <c r="AP133" s="208"/>
      <c r="AQ133" s="211"/>
      <c r="AR133" s="207"/>
      <c r="AS133" s="208"/>
      <c r="AT133" s="207"/>
      <c r="AU133" s="209"/>
      <c r="AV133" s="207"/>
      <c r="AW133" s="208"/>
      <c r="AX133" s="207"/>
      <c r="AY133" s="208"/>
      <c r="AZ133" s="151"/>
      <c r="BA133" s="102"/>
    </row>
    <row r="134" spans="1:53" s="102" customFormat="1">
      <c r="A134" s="130"/>
      <c r="B134" s="130"/>
      <c r="C134" s="131"/>
      <c r="D134" s="132"/>
      <c r="E134" s="133"/>
      <c r="F134" s="134"/>
      <c r="G134" s="141"/>
      <c r="H134" s="135"/>
      <c r="I134" s="136"/>
      <c r="J134" s="135"/>
      <c r="K134" s="136"/>
      <c r="L134" s="135"/>
      <c r="M134" s="136"/>
      <c r="N134" s="135"/>
      <c r="O134" s="136"/>
      <c r="P134" s="140"/>
      <c r="Q134" s="135"/>
      <c r="R134" s="140"/>
      <c r="S134" s="135"/>
      <c r="T134" s="136"/>
      <c r="U134" s="135"/>
      <c r="V134" s="136"/>
      <c r="W134" s="135"/>
      <c r="X134" s="136"/>
      <c r="Y134" s="120"/>
      <c r="Z134" s="135"/>
      <c r="AA134" s="136"/>
      <c r="AB134" s="135"/>
      <c r="AC134" s="136"/>
      <c r="AD134" s="135"/>
      <c r="AE134" s="136"/>
      <c r="AF134" s="135"/>
      <c r="AG134" s="136"/>
      <c r="AH134" s="120"/>
      <c r="AI134" s="135"/>
      <c r="AJ134" s="136"/>
      <c r="AK134" s="135"/>
      <c r="AL134" s="136"/>
      <c r="AM134" s="135"/>
      <c r="AN134" s="136"/>
      <c r="AO134" s="135"/>
      <c r="AP134" s="136"/>
      <c r="AQ134" s="137"/>
      <c r="AR134" s="135"/>
      <c r="AS134" s="136"/>
      <c r="AT134" s="135"/>
      <c r="AU134" s="140"/>
      <c r="AV134" s="135"/>
      <c r="AW134" s="136"/>
      <c r="AX134" s="135"/>
      <c r="AY134" s="136"/>
      <c r="AZ134" s="151"/>
    </row>
    <row r="135" spans="1:53" s="102" customFormat="1">
      <c r="A135" s="130" t="s">
        <v>90</v>
      </c>
      <c r="B135" s="130">
        <v>739</v>
      </c>
      <c r="C135" s="131">
        <v>43223</v>
      </c>
      <c r="D135" s="132">
        <v>7055</v>
      </c>
      <c r="E135" s="133" t="s">
        <v>92</v>
      </c>
      <c r="F135" s="134" t="s">
        <v>183</v>
      </c>
      <c r="G135" s="141" t="s">
        <v>48</v>
      </c>
      <c r="H135" s="135">
        <v>-43.1</v>
      </c>
      <c r="I135" s="136">
        <v>-57.5</v>
      </c>
      <c r="J135" s="135">
        <v>0</v>
      </c>
      <c r="K135" s="136">
        <v>0</v>
      </c>
      <c r="L135" s="135">
        <v>0</v>
      </c>
      <c r="M135" s="136">
        <v>0</v>
      </c>
      <c r="N135" s="135">
        <v>-43.1</v>
      </c>
      <c r="O135" s="136">
        <v>-57.5</v>
      </c>
      <c r="P135" s="140"/>
      <c r="Q135" s="135">
        <v>-57.5</v>
      </c>
      <c r="R135" s="140">
        <v>-57.5</v>
      </c>
      <c r="S135" s="135">
        <v>0</v>
      </c>
      <c r="T135" s="136">
        <v>0</v>
      </c>
      <c r="U135" s="135">
        <v>0</v>
      </c>
      <c r="V135" s="136">
        <v>0</v>
      </c>
      <c r="W135" s="135">
        <v>-57.5</v>
      </c>
      <c r="X135" s="136">
        <v>-57.5</v>
      </c>
      <c r="Y135" s="120"/>
      <c r="Z135" s="135">
        <v>-57.5</v>
      </c>
      <c r="AA135" s="136">
        <v>-57.5</v>
      </c>
      <c r="AB135" s="135">
        <v>0</v>
      </c>
      <c r="AC135" s="136">
        <v>0</v>
      </c>
      <c r="AD135" s="135">
        <v>0</v>
      </c>
      <c r="AE135" s="136">
        <v>0</v>
      </c>
      <c r="AF135" s="135">
        <v>-57.5</v>
      </c>
      <c r="AG135" s="136">
        <v>-57.5</v>
      </c>
      <c r="AH135" s="120"/>
      <c r="AI135" s="135">
        <v>-57.5</v>
      </c>
      <c r="AJ135" s="136">
        <v>-57.5</v>
      </c>
      <c r="AK135" s="135">
        <v>0</v>
      </c>
      <c r="AL135" s="136">
        <v>0</v>
      </c>
      <c r="AM135" s="135">
        <v>0</v>
      </c>
      <c r="AN135" s="136">
        <v>0</v>
      </c>
      <c r="AO135" s="135">
        <v>-57.5</v>
      </c>
      <c r="AP135" s="136">
        <v>-57.5</v>
      </c>
      <c r="AQ135" s="137"/>
      <c r="AR135" s="135">
        <v>-57.5</v>
      </c>
      <c r="AS135" s="136">
        <v>-57.5</v>
      </c>
      <c r="AT135" s="135">
        <v>0</v>
      </c>
      <c r="AU135" s="140">
        <v>0</v>
      </c>
      <c r="AV135" s="135">
        <v>0</v>
      </c>
      <c r="AW135" s="136">
        <v>0</v>
      </c>
      <c r="AX135" s="135">
        <v>-57.5</v>
      </c>
      <c r="AY135" s="136">
        <v>-57.5</v>
      </c>
      <c r="AZ135" s="151"/>
    </row>
    <row r="136" spans="1:53" s="102" customFormat="1">
      <c r="A136" s="130" t="s">
        <v>90</v>
      </c>
      <c r="B136" s="130">
        <v>731</v>
      </c>
      <c r="C136" s="131">
        <v>43223</v>
      </c>
      <c r="D136" s="132">
        <v>7055</v>
      </c>
      <c r="E136" s="43" t="s">
        <v>92</v>
      </c>
      <c r="F136" s="134" t="s">
        <v>201</v>
      </c>
      <c r="G136" s="141" t="s">
        <v>48</v>
      </c>
      <c r="H136" s="135">
        <v>-27.9</v>
      </c>
      <c r="I136" s="136">
        <v>-41.2</v>
      </c>
      <c r="J136" s="135">
        <v>0</v>
      </c>
      <c r="K136" s="136">
        <v>0</v>
      </c>
      <c r="L136" s="135">
        <v>0</v>
      </c>
      <c r="M136" s="136">
        <v>0</v>
      </c>
      <c r="N136" s="135">
        <v>-27.9</v>
      </c>
      <c r="O136" s="136">
        <v>-41.2</v>
      </c>
      <c r="P136" s="140"/>
      <c r="Q136" s="135">
        <v>-41.6</v>
      </c>
      <c r="R136" s="140">
        <v>-41.6</v>
      </c>
      <c r="S136" s="135">
        <v>0</v>
      </c>
      <c r="T136" s="136">
        <v>0</v>
      </c>
      <c r="U136" s="135">
        <v>0</v>
      </c>
      <c r="V136" s="136">
        <v>0</v>
      </c>
      <c r="W136" s="135">
        <v>-41.6</v>
      </c>
      <c r="X136" s="136">
        <v>-41.6</v>
      </c>
      <c r="Y136" s="120"/>
      <c r="Z136" s="135">
        <v>-41.8</v>
      </c>
      <c r="AA136" s="136">
        <v>-41.8</v>
      </c>
      <c r="AB136" s="135">
        <v>0</v>
      </c>
      <c r="AC136" s="136">
        <v>0</v>
      </c>
      <c r="AD136" s="135">
        <v>0</v>
      </c>
      <c r="AE136" s="136">
        <v>0</v>
      </c>
      <c r="AF136" s="135">
        <v>-41.8</v>
      </c>
      <c r="AG136" s="136">
        <v>-41.8</v>
      </c>
      <c r="AH136" s="120"/>
      <c r="AI136" s="135">
        <v>-41.9</v>
      </c>
      <c r="AJ136" s="136">
        <v>-41.9</v>
      </c>
      <c r="AK136" s="135">
        <v>0</v>
      </c>
      <c r="AL136" s="136">
        <v>0</v>
      </c>
      <c r="AM136" s="135">
        <v>0</v>
      </c>
      <c r="AN136" s="136">
        <v>0</v>
      </c>
      <c r="AO136" s="135">
        <v>-41.9</v>
      </c>
      <c r="AP136" s="136">
        <v>-41.9</v>
      </c>
      <c r="AQ136" s="137"/>
      <c r="AR136" s="135">
        <v>-42.3</v>
      </c>
      <c r="AS136" s="136">
        <v>-42.3</v>
      </c>
      <c r="AT136" s="135">
        <v>0</v>
      </c>
      <c r="AU136" s="140">
        <v>0</v>
      </c>
      <c r="AV136" s="135">
        <v>0</v>
      </c>
      <c r="AW136" s="136">
        <v>0</v>
      </c>
      <c r="AX136" s="135">
        <v>-42.3</v>
      </c>
      <c r="AY136" s="136">
        <v>-42.3</v>
      </c>
      <c r="AZ136" s="151"/>
    </row>
    <row r="137" spans="1:53" s="121" customFormat="1">
      <c r="A137" s="130" t="s">
        <v>90</v>
      </c>
      <c r="B137" s="130">
        <v>152</v>
      </c>
      <c r="C137" s="131">
        <v>43070</v>
      </c>
      <c r="D137" s="132">
        <v>7055</v>
      </c>
      <c r="E137" s="133" t="s">
        <v>92</v>
      </c>
      <c r="F137" s="134" t="s">
        <v>93</v>
      </c>
      <c r="G137" s="144" t="s">
        <v>48</v>
      </c>
      <c r="H137" s="135">
        <v>-0.1</v>
      </c>
      <c r="I137" s="136">
        <v>-0.1</v>
      </c>
      <c r="J137" s="135" t="s">
        <v>23</v>
      </c>
      <c r="K137" s="136" t="s">
        <v>23</v>
      </c>
      <c r="L137" s="135" t="s">
        <v>23</v>
      </c>
      <c r="M137" s="136" t="s">
        <v>23</v>
      </c>
      <c r="N137" s="135">
        <v>-0.1</v>
      </c>
      <c r="O137" s="136">
        <v>-0.1</v>
      </c>
      <c r="P137" s="140"/>
      <c r="Q137" s="135">
        <v>-0.1</v>
      </c>
      <c r="R137" s="140">
        <v>-0.1</v>
      </c>
      <c r="S137" s="135" t="s">
        <v>23</v>
      </c>
      <c r="T137" s="136" t="s">
        <v>23</v>
      </c>
      <c r="U137" s="135" t="s">
        <v>23</v>
      </c>
      <c r="V137" s="136" t="s">
        <v>23</v>
      </c>
      <c r="W137" s="135">
        <v>-0.1</v>
      </c>
      <c r="X137" s="136">
        <v>-0.1</v>
      </c>
      <c r="Y137" s="120"/>
      <c r="Z137" s="135">
        <v>-0.1</v>
      </c>
      <c r="AA137" s="136">
        <v>-0.1</v>
      </c>
      <c r="AB137" s="135" t="s">
        <v>23</v>
      </c>
      <c r="AC137" s="136" t="s">
        <v>23</v>
      </c>
      <c r="AD137" s="135" t="s">
        <v>23</v>
      </c>
      <c r="AE137" s="136" t="s">
        <v>23</v>
      </c>
      <c r="AF137" s="135">
        <v>-0.1</v>
      </c>
      <c r="AG137" s="136">
        <v>-0.1</v>
      </c>
      <c r="AH137" s="120"/>
      <c r="AI137" s="135">
        <v>-0.1</v>
      </c>
      <c r="AJ137" s="136">
        <v>-0.1</v>
      </c>
      <c r="AK137" s="135" t="s">
        <v>23</v>
      </c>
      <c r="AL137" s="136" t="s">
        <v>23</v>
      </c>
      <c r="AM137" s="135" t="s">
        <v>23</v>
      </c>
      <c r="AN137" s="136" t="s">
        <v>23</v>
      </c>
      <c r="AO137" s="135">
        <v>-0.1</v>
      </c>
      <c r="AP137" s="136">
        <v>-0.1</v>
      </c>
      <c r="AQ137" s="137"/>
      <c r="AR137" s="135">
        <v>-0.1</v>
      </c>
      <c r="AS137" s="136">
        <v>-0.1</v>
      </c>
      <c r="AT137" s="135" t="s">
        <v>23</v>
      </c>
      <c r="AU137" s="140" t="s">
        <v>23</v>
      </c>
      <c r="AV137" s="135" t="s">
        <v>23</v>
      </c>
      <c r="AW137" s="136" t="s">
        <v>23</v>
      </c>
      <c r="AX137" s="135">
        <v>-0.1</v>
      </c>
      <c r="AY137" s="136">
        <v>-0.1</v>
      </c>
      <c r="AZ137" s="151"/>
      <c r="BA137" s="102"/>
    </row>
    <row r="138" spans="1:53" s="121" customFormat="1">
      <c r="A138" s="130" t="s">
        <v>45</v>
      </c>
      <c r="B138" s="130">
        <v>718</v>
      </c>
      <c r="C138" s="131">
        <v>43223</v>
      </c>
      <c r="D138" s="132">
        <v>7087</v>
      </c>
      <c r="E138" s="133" t="s">
        <v>55</v>
      </c>
      <c r="F138" s="134" t="s">
        <v>180</v>
      </c>
      <c r="G138" s="141" t="s">
        <v>48</v>
      </c>
      <c r="H138" s="135">
        <v>-26</v>
      </c>
      <c r="I138" s="136">
        <v>0</v>
      </c>
      <c r="J138" s="135" t="s">
        <v>23</v>
      </c>
      <c r="K138" s="136">
        <v>0</v>
      </c>
      <c r="L138" s="135">
        <v>-6.7</v>
      </c>
      <c r="M138" s="136">
        <v>0</v>
      </c>
      <c r="N138" s="135">
        <v>-32.700000000000003</v>
      </c>
      <c r="O138" s="136">
        <v>0</v>
      </c>
      <c r="P138" s="140"/>
      <c r="Q138" s="135">
        <v>0</v>
      </c>
      <c r="R138" s="140">
        <v>0</v>
      </c>
      <c r="S138" s="135">
        <v>0</v>
      </c>
      <c r="T138" s="136">
        <v>0</v>
      </c>
      <c r="U138" s="135">
        <v>0</v>
      </c>
      <c r="V138" s="136">
        <v>0</v>
      </c>
      <c r="W138" s="135">
        <v>0</v>
      </c>
      <c r="X138" s="136">
        <v>0</v>
      </c>
      <c r="Y138" s="120"/>
      <c r="Z138" s="135">
        <v>0</v>
      </c>
      <c r="AA138" s="136">
        <v>0</v>
      </c>
      <c r="AB138" s="135">
        <v>0</v>
      </c>
      <c r="AC138" s="136">
        <v>0</v>
      </c>
      <c r="AD138" s="135">
        <v>0</v>
      </c>
      <c r="AE138" s="136">
        <v>0</v>
      </c>
      <c r="AF138" s="135">
        <v>0</v>
      </c>
      <c r="AG138" s="136">
        <v>0</v>
      </c>
      <c r="AH138" s="120"/>
      <c r="AI138" s="135">
        <v>0</v>
      </c>
      <c r="AJ138" s="136">
        <v>0</v>
      </c>
      <c r="AK138" s="135">
        <v>0</v>
      </c>
      <c r="AL138" s="136">
        <v>0</v>
      </c>
      <c r="AM138" s="135">
        <v>0</v>
      </c>
      <c r="AN138" s="136">
        <v>0</v>
      </c>
      <c r="AO138" s="135">
        <v>0</v>
      </c>
      <c r="AP138" s="136">
        <v>0</v>
      </c>
      <c r="AQ138" s="137"/>
      <c r="AR138" s="135">
        <v>0</v>
      </c>
      <c r="AS138" s="136">
        <v>0</v>
      </c>
      <c r="AT138" s="135">
        <v>0</v>
      </c>
      <c r="AU138" s="140">
        <v>0</v>
      </c>
      <c r="AV138" s="135">
        <v>0</v>
      </c>
      <c r="AW138" s="136">
        <v>0</v>
      </c>
      <c r="AX138" s="135">
        <v>0</v>
      </c>
      <c r="AY138" s="136">
        <v>0</v>
      </c>
      <c r="AZ138" s="151"/>
      <c r="BA138" s="102"/>
    </row>
    <row r="139" spans="1:53" s="122" customFormat="1">
      <c r="A139" s="130" t="s">
        <v>45</v>
      </c>
      <c r="B139" s="130">
        <v>382</v>
      </c>
      <c r="C139" s="131">
        <v>43133</v>
      </c>
      <c r="D139" s="132">
        <v>7087</v>
      </c>
      <c r="E139" s="133" t="s">
        <v>55</v>
      </c>
      <c r="F139" s="134" t="s">
        <v>70</v>
      </c>
      <c r="G139" s="141" t="s">
        <v>48</v>
      </c>
      <c r="H139" s="135">
        <v>-7</v>
      </c>
      <c r="I139" s="136">
        <v>0</v>
      </c>
      <c r="J139" s="135" t="s">
        <v>23</v>
      </c>
      <c r="K139" s="136">
        <v>0</v>
      </c>
      <c r="L139" s="135">
        <v>-1.8</v>
      </c>
      <c r="M139" s="136">
        <v>0</v>
      </c>
      <c r="N139" s="135">
        <v>-8.8000000000000007</v>
      </c>
      <c r="O139" s="136">
        <v>0</v>
      </c>
      <c r="P139" s="140"/>
      <c r="Q139" s="135">
        <v>0</v>
      </c>
      <c r="R139" s="140">
        <v>0</v>
      </c>
      <c r="S139" s="135">
        <v>0</v>
      </c>
      <c r="T139" s="136">
        <v>0</v>
      </c>
      <c r="U139" s="135">
        <v>0</v>
      </c>
      <c r="V139" s="136">
        <v>0</v>
      </c>
      <c r="W139" s="135">
        <v>0</v>
      </c>
      <c r="X139" s="136">
        <v>0</v>
      </c>
      <c r="Y139" s="120"/>
      <c r="Z139" s="135">
        <v>0</v>
      </c>
      <c r="AA139" s="136">
        <v>0</v>
      </c>
      <c r="AB139" s="135">
        <v>0</v>
      </c>
      <c r="AC139" s="136">
        <v>0</v>
      </c>
      <c r="AD139" s="135">
        <v>0</v>
      </c>
      <c r="AE139" s="136">
        <v>0</v>
      </c>
      <c r="AF139" s="135">
        <v>0</v>
      </c>
      <c r="AG139" s="136">
        <v>0</v>
      </c>
      <c r="AH139" s="120"/>
      <c r="AI139" s="135">
        <v>0</v>
      </c>
      <c r="AJ139" s="136">
        <v>0</v>
      </c>
      <c r="AK139" s="135">
        <v>0</v>
      </c>
      <c r="AL139" s="136">
        <v>0</v>
      </c>
      <c r="AM139" s="135">
        <v>0</v>
      </c>
      <c r="AN139" s="136">
        <v>0</v>
      </c>
      <c r="AO139" s="135">
        <v>0</v>
      </c>
      <c r="AP139" s="136">
        <v>0</v>
      </c>
      <c r="AQ139" s="137"/>
      <c r="AR139" s="135">
        <v>0</v>
      </c>
      <c r="AS139" s="136">
        <v>0</v>
      </c>
      <c r="AT139" s="135">
        <v>0</v>
      </c>
      <c r="AU139" s="140">
        <v>0</v>
      </c>
      <c r="AV139" s="135">
        <v>0</v>
      </c>
      <c r="AW139" s="136">
        <v>0</v>
      </c>
      <c r="AX139" s="135">
        <v>0</v>
      </c>
      <c r="AY139" s="136">
        <v>0</v>
      </c>
      <c r="AZ139" s="151"/>
      <c r="BA139" s="102"/>
    </row>
    <row r="140" spans="1:53" s="122" customFormat="1">
      <c r="A140" s="130" t="s">
        <v>45</v>
      </c>
      <c r="B140" s="130">
        <v>724</v>
      </c>
      <c r="C140" s="131">
        <v>43223</v>
      </c>
      <c r="D140" s="132">
        <v>7087</v>
      </c>
      <c r="E140" s="133" t="s">
        <v>55</v>
      </c>
      <c r="F140" s="134" t="s">
        <v>181</v>
      </c>
      <c r="G140" s="141" t="s">
        <v>48</v>
      </c>
      <c r="H140" s="135">
        <v>-11.4</v>
      </c>
      <c r="I140" s="136">
        <v>-27.5</v>
      </c>
      <c r="J140" s="135" t="s">
        <v>23</v>
      </c>
      <c r="K140" s="136" t="s">
        <v>23</v>
      </c>
      <c r="L140" s="135">
        <v>-1.5</v>
      </c>
      <c r="M140" s="136">
        <v>-3.5</v>
      </c>
      <c r="N140" s="135">
        <v>-12.9</v>
      </c>
      <c r="O140" s="136">
        <v>-31</v>
      </c>
      <c r="P140" s="140"/>
      <c r="Q140" s="135">
        <v>-28.6</v>
      </c>
      <c r="R140" s="140">
        <v>-28.6</v>
      </c>
      <c r="S140" s="135" t="s">
        <v>23</v>
      </c>
      <c r="T140" s="136" t="s">
        <v>23</v>
      </c>
      <c r="U140" s="135">
        <v>-3.7</v>
      </c>
      <c r="V140" s="136">
        <v>-3.7</v>
      </c>
      <c r="W140" s="135">
        <v>-32.299999999999997</v>
      </c>
      <c r="X140" s="136">
        <v>-32.299999999999997</v>
      </c>
      <c r="Y140" s="120"/>
      <c r="Z140" s="135">
        <v>-29.8</v>
      </c>
      <c r="AA140" s="136">
        <v>-29.8</v>
      </c>
      <c r="AB140" s="135" t="s">
        <v>23</v>
      </c>
      <c r="AC140" s="136" t="s">
        <v>23</v>
      </c>
      <c r="AD140" s="135">
        <v>-3.9</v>
      </c>
      <c r="AE140" s="136">
        <v>-3.9</v>
      </c>
      <c r="AF140" s="135">
        <v>-33.700000000000003</v>
      </c>
      <c r="AG140" s="136">
        <v>-33.700000000000003</v>
      </c>
      <c r="AH140" s="120"/>
      <c r="AI140" s="135">
        <v>-31</v>
      </c>
      <c r="AJ140" s="136">
        <v>-31</v>
      </c>
      <c r="AK140" s="135" t="s">
        <v>23</v>
      </c>
      <c r="AL140" s="136" t="s">
        <v>23</v>
      </c>
      <c r="AM140" s="135">
        <v>-4</v>
      </c>
      <c r="AN140" s="136">
        <v>-4</v>
      </c>
      <c r="AO140" s="135">
        <v>-35</v>
      </c>
      <c r="AP140" s="136">
        <v>-35</v>
      </c>
      <c r="AQ140" s="137"/>
      <c r="AR140" s="135">
        <v>-32</v>
      </c>
      <c r="AS140" s="136">
        <v>-32</v>
      </c>
      <c r="AT140" s="135" t="s">
        <v>23</v>
      </c>
      <c r="AU140" s="140" t="s">
        <v>23</v>
      </c>
      <c r="AV140" s="135">
        <v>-4.2</v>
      </c>
      <c r="AW140" s="136">
        <v>-4.2</v>
      </c>
      <c r="AX140" s="135">
        <v>-36.200000000000003</v>
      </c>
      <c r="AY140" s="136">
        <v>-36.200000000000003</v>
      </c>
      <c r="AZ140" s="151"/>
      <c r="BA140" s="102"/>
    </row>
    <row r="141" spans="1:53" s="102" customFormat="1">
      <c r="A141" s="130" t="s">
        <v>45</v>
      </c>
      <c r="B141" s="130">
        <v>764</v>
      </c>
      <c r="C141" s="131">
        <v>43223</v>
      </c>
      <c r="D141" s="132">
        <v>7087</v>
      </c>
      <c r="E141" s="133" t="s">
        <v>55</v>
      </c>
      <c r="F141" s="134" t="s">
        <v>170</v>
      </c>
      <c r="G141" s="141" t="s">
        <v>48</v>
      </c>
      <c r="H141" s="135">
        <v>-1.5</v>
      </c>
      <c r="I141" s="136">
        <v>0</v>
      </c>
      <c r="J141" s="135" t="s">
        <v>23</v>
      </c>
      <c r="K141" s="136">
        <v>0</v>
      </c>
      <c r="L141" s="135">
        <v>-0.4</v>
      </c>
      <c r="M141" s="136">
        <v>0</v>
      </c>
      <c r="N141" s="135">
        <v>-1.9</v>
      </c>
      <c r="O141" s="136">
        <v>0</v>
      </c>
      <c r="P141" s="140"/>
      <c r="Q141" s="135">
        <v>-2.2999999999999998</v>
      </c>
      <c r="R141" s="140">
        <v>0</v>
      </c>
      <c r="S141" s="135" t="s">
        <v>23</v>
      </c>
      <c r="T141" s="136">
        <v>0</v>
      </c>
      <c r="U141" s="135">
        <v>-0.6</v>
      </c>
      <c r="V141" s="136">
        <v>0</v>
      </c>
      <c r="W141" s="135">
        <v>-2.9</v>
      </c>
      <c r="X141" s="136">
        <v>0</v>
      </c>
      <c r="Y141" s="120"/>
      <c r="Z141" s="135">
        <v>0</v>
      </c>
      <c r="AA141" s="136">
        <v>0</v>
      </c>
      <c r="AB141" s="135">
        <v>0</v>
      </c>
      <c r="AC141" s="136">
        <v>0</v>
      </c>
      <c r="AD141" s="135">
        <v>0</v>
      </c>
      <c r="AE141" s="136">
        <v>0</v>
      </c>
      <c r="AF141" s="135">
        <v>0</v>
      </c>
      <c r="AG141" s="136">
        <v>0</v>
      </c>
      <c r="AH141" s="120"/>
      <c r="AI141" s="135">
        <v>0</v>
      </c>
      <c r="AJ141" s="136">
        <v>0</v>
      </c>
      <c r="AK141" s="135">
        <v>0</v>
      </c>
      <c r="AL141" s="136">
        <v>0</v>
      </c>
      <c r="AM141" s="135">
        <v>0</v>
      </c>
      <c r="AN141" s="136">
        <v>0</v>
      </c>
      <c r="AO141" s="135">
        <v>0</v>
      </c>
      <c r="AP141" s="136">
        <v>0</v>
      </c>
      <c r="AQ141" s="137"/>
      <c r="AR141" s="135">
        <v>0</v>
      </c>
      <c r="AS141" s="136">
        <v>0</v>
      </c>
      <c r="AT141" s="135">
        <v>0</v>
      </c>
      <c r="AU141" s="140">
        <v>0</v>
      </c>
      <c r="AV141" s="135">
        <v>0</v>
      </c>
      <c r="AW141" s="136">
        <v>0</v>
      </c>
      <c r="AX141" s="135">
        <v>0</v>
      </c>
      <c r="AY141" s="136">
        <v>0</v>
      </c>
      <c r="AZ141" s="151"/>
    </row>
    <row r="142" spans="1:53" s="102" customFormat="1">
      <c r="A142" s="130" t="s">
        <v>45</v>
      </c>
      <c r="B142" s="130">
        <v>385</v>
      </c>
      <c r="C142" s="131">
        <v>43133</v>
      </c>
      <c r="D142" s="132">
        <v>7087</v>
      </c>
      <c r="E142" s="133" t="s">
        <v>55</v>
      </c>
      <c r="F142" s="134" t="s">
        <v>71</v>
      </c>
      <c r="G142" s="141" t="s">
        <v>48</v>
      </c>
      <c r="H142" s="135">
        <v>-4.5999999999999996</v>
      </c>
      <c r="I142" s="136">
        <v>0</v>
      </c>
      <c r="J142" s="135" t="s">
        <v>23</v>
      </c>
      <c r="K142" s="136">
        <v>0</v>
      </c>
      <c r="L142" s="135">
        <v>-1.2</v>
      </c>
      <c r="M142" s="136">
        <v>0</v>
      </c>
      <c r="N142" s="135">
        <v>-5.8</v>
      </c>
      <c r="O142" s="136">
        <v>0</v>
      </c>
      <c r="P142" s="140"/>
      <c r="Q142" s="135">
        <v>0</v>
      </c>
      <c r="R142" s="140">
        <v>0</v>
      </c>
      <c r="S142" s="135">
        <v>0</v>
      </c>
      <c r="T142" s="136">
        <v>0</v>
      </c>
      <c r="U142" s="135">
        <v>0</v>
      </c>
      <c r="V142" s="136">
        <v>0</v>
      </c>
      <c r="W142" s="135">
        <v>0</v>
      </c>
      <c r="X142" s="136">
        <v>0</v>
      </c>
      <c r="Y142" s="120"/>
      <c r="Z142" s="135">
        <v>0</v>
      </c>
      <c r="AA142" s="136">
        <v>0</v>
      </c>
      <c r="AB142" s="135">
        <v>0</v>
      </c>
      <c r="AC142" s="136">
        <v>0</v>
      </c>
      <c r="AD142" s="135">
        <v>0</v>
      </c>
      <c r="AE142" s="136">
        <v>0</v>
      </c>
      <c r="AF142" s="135">
        <v>0</v>
      </c>
      <c r="AG142" s="136">
        <v>0</v>
      </c>
      <c r="AH142" s="120"/>
      <c r="AI142" s="135">
        <v>0</v>
      </c>
      <c r="AJ142" s="136">
        <v>0</v>
      </c>
      <c r="AK142" s="135">
        <v>0</v>
      </c>
      <c r="AL142" s="136">
        <v>0</v>
      </c>
      <c r="AM142" s="135">
        <v>0</v>
      </c>
      <c r="AN142" s="136">
        <v>0</v>
      </c>
      <c r="AO142" s="135">
        <v>0</v>
      </c>
      <c r="AP142" s="136">
        <v>0</v>
      </c>
      <c r="AQ142" s="137"/>
      <c r="AR142" s="135">
        <v>0</v>
      </c>
      <c r="AS142" s="136">
        <v>0</v>
      </c>
      <c r="AT142" s="135">
        <v>0</v>
      </c>
      <c r="AU142" s="140">
        <v>0</v>
      </c>
      <c r="AV142" s="135">
        <v>0</v>
      </c>
      <c r="AW142" s="136">
        <v>0</v>
      </c>
      <c r="AX142" s="135">
        <v>0</v>
      </c>
      <c r="AY142" s="136">
        <v>0</v>
      </c>
      <c r="AZ142" s="151"/>
    </row>
    <row r="143" spans="1:53" s="102" customFormat="1">
      <c r="A143" s="130" t="s">
        <v>45</v>
      </c>
      <c r="B143" s="130">
        <v>736</v>
      </c>
      <c r="C143" s="131">
        <v>43223</v>
      </c>
      <c r="D143" s="132">
        <v>7087</v>
      </c>
      <c r="E143" s="133" t="s">
        <v>55</v>
      </c>
      <c r="F143" s="134" t="s">
        <v>182</v>
      </c>
      <c r="G143" s="141" t="s">
        <v>48</v>
      </c>
      <c r="H143" s="135">
        <v>-2.1</v>
      </c>
      <c r="I143" s="136">
        <v>0</v>
      </c>
      <c r="J143" s="135" t="s">
        <v>23</v>
      </c>
      <c r="K143" s="136">
        <v>0</v>
      </c>
      <c r="L143" s="135">
        <v>-0.6</v>
      </c>
      <c r="M143" s="136">
        <v>0</v>
      </c>
      <c r="N143" s="135">
        <v>-2.7</v>
      </c>
      <c r="O143" s="136">
        <v>0</v>
      </c>
      <c r="P143" s="140"/>
      <c r="Q143" s="135">
        <v>0</v>
      </c>
      <c r="R143" s="140">
        <v>0</v>
      </c>
      <c r="S143" s="135">
        <v>0</v>
      </c>
      <c r="T143" s="136">
        <v>0</v>
      </c>
      <c r="U143" s="135">
        <v>0</v>
      </c>
      <c r="V143" s="136">
        <v>0</v>
      </c>
      <c r="W143" s="135">
        <v>0</v>
      </c>
      <c r="X143" s="136">
        <v>0</v>
      </c>
      <c r="Y143" s="120"/>
      <c r="Z143" s="135">
        <v>0</v>
      </c>
      <c r="AA143" s="136">
        <v>0</v>
      </c>
      <c r="AB143" s="135">
        <v>0</v>
      </c>
      <c r="AC143" s="136">
        <v>0</v>
      </c>
      <c r="AD143" s="135">
        <v>0</v>
      </c>
      <c r="AE143" s="136">
        <v>0</v>
      </c>
      <c r="AF143" s="135">
        <v>0</v>
      </c>
      <c r="AG143" s="136">
        <v>0</v>
      </c>
      <c r="AH143" s="120"/>
      <c r="AI143" s="135">
        <v>0</v>
      </c>
      <c r="AJ143" s="136">
        <v>0</v>
      </c>
      <c r="AK143" s="135">
        <v>0</v>
      </c>
      <c r="AL143" s="136">
        <v>0</v>
      </c>
      <c r="AM143" s="135">
        <v>0</v>
      </c>
      <c r="AN143" s="136">
        <v>0</v>
      </c>
      <c r="AO143" s="135">
        <v>0</v>
      </c>
      <c r="AP143" s="136">
        <v>0</v>
      </c>
      <c r="AQ143" s="137"/>
      <c r="AR143" s="135">
        <v>0</v>
      </c>
      <c r="AS143" s="136">
        <v>0</v>
      </c>
      <c r="AT143" s="135">
        <v>0</v>
      </c>
      <c r="AU143" s="140">
        <v>0</v>
      </c>
      <c r="AV143" s="135">
        <v>0</v>
      </c>
      <c r="AW143" s="136">
        <v>0</v>
      </c>
      <c r="AX143" s="135">
        <v>0</v>
      </c>
      <c r="AY143" s="136">
        <v>0</v>
      </c>
      <c r="AZ143" s="151"/>
    </row>
    <row r="144" spans="1:53" s="102" customFormat="1">
      <c r="A144" s="130" t="s">
        <v>45</v>
      </c>
      <c r="B144" s="130">
        <v>400</v>
      </c>
      <c r="C144" s="131">
        <v>43133</v>
      </c>
      <c r="D144" s="132">
        <v>7087</v>
      </c>
      <c r="E144" s="133" t="s">
        <v>55</v>
      </c>
      <c r="F144" s="134" t="s">
        <v>72</v>
      </c>
      <c r="G144" s="141" t="s">
        <v>48</v>
      </c>
      <c r="H144" s="135">
        <v>-5.3</v>
      </c>
      <c r="I144" s="136">
        <v>0</v>
      </c>
      <c r="J144" s="135" t="s">
        <v>23</v>
      </c>
      <c r="K144" s="136">
        <v>0</v>
      </c>
      <c r="L144" s="135">
        <v>-1.4</v>
      </c>
      <c r="M144" s="136">
        <v>0</v>
      </c>
      <c r="N144" s="135">
        <v>-6.7</v>
      </c>
      <c r="O144" s="136">
        <v>0</v>
      </c>
      <c r="P144" s="140"/>
      <c r="Q144" s="135">
        <v>0</v>
      </c>
      <c r="R144" s="140">
        <v>0</v>
      </c>
      <c r="S144" s="135">
        <v>0</v>
      </c>
      <c r="T144" s="136">
        <v>0</v>
      </c>
      <c r="U144" s="135">
        <v>0</v>
      </c>
      <c r="V144" s="136">
        <v>0</v>
      </c>
      <c r="W144" s="135">
        <v>0</v>
      </c>
      <c r="X144" s="136">
        <v>0</v>
      </c>
      <c r="Y144" s="120"/>
      <c r="Z144" s="135">
        <v>0</v>
      </c>
      <c r="AA144" s="136">
        <v>0</v>
      </c>
      <c r="AB144" s="135">
        <v>0</v>
      </c>
      <c r="AC144" s="136">
        <v>0</v>
      </c>
      <c r="AD144" s="135">
        <v>0</v>
      </c>
      <c r="AE144" s="136">
        <v>0</v>
      </c>
      <c r="AF144" s="135">
        <v>0</v>
      </c>
      <c r="AG144" s="136">
        <v>0</v>
      </c>
      <c r="AH144" s="120"/>
      <c r="AI144" s="135">
        <v>0</v>
      </c>
      <c r="AJ144" s="136">
        <v>0</v>
      </c>
      <c r="AK144" s="135">
        <v>0</v>
      </c>
      <c r="AL144" s="136">
        <v>0</v>
      </c>
      <c r="AM144" s="135">
        <v>0</v>
      </c>
      <c r="AN144" s="136">
        <v>0</v>
      </c>
      <c r="AO144" s="135">
        <v>0</v>
      </c>
      <c r="AP144" s="136">
        <v>0</v>
      </c>
      <c r="AQ144" s="137"/>
      <c r="AR144" s="135">
        <v>0</v>
      </c>
      <c r="AS144" s="136">
        <v>0</v>
      </c>
      <c r="AT144" s="135">
        <v>0</v>
      </c>
      <c r="AU144" s="140">
        <v>0</v>
      </c>
      <c r="AV144" s="135">
        <v>0</v>
      </c>
      <c r="AW144" s="136">
        <v>0</v>
      </c>
      <c r="AX144" s="135">
        <v>0</v>
      </c>
      <c r="AY144" s="136">
        <v>0</v>
      </c>
      <c r="AZ144" s="151"/>
    </row>
    <row r="145" spans="1:53" s="102" customFormat="1">
      <c r="A145" s="130" t="s">
        <v>45</v>
      </c>
      <c r="B145" s="130">
        <v>318</v>
      </c>
      <c r="C145" s="131">
        <v>43119</v>
      </c>
      <c r="D145" s="132">
        <v>7087</v>
      </c>
      <c r="E145" s="133" t="s">
        <v>55</v>
      </c>
      <c r="F145" s="134" t="s">
        <v>73</v>
      </c>
      <c r="G145" s="141" t="s">
        <v>48</v>
      </c>
      <c r="H145" s="135">
        <v>-0.7</v>
      </c>
      <c r="I145" s="136">
        <v>-0.7</v>
      </c>
      <c r="J145" s="135" t="s">
        <v>23</v>
      </c>
      <c r="K145" s="136" t="s">
        <v>23</v>
      </c>
      <c r="L145" s="135">
        <v>-0.2</v>
      </c>
      <c r="M145" s="136">
        <v>-0.2</v>
      </c>
      <c r="N145" s="135">
        <f>+H145+L145</f>
        <v>-0.89999999999999991</v>
      </c>
      <c r="O145" s="136">
        <f>+I145+M145</f>
        <v>-0.89999999999999991</v>
      </c>
      <c r="P145" s="140"/>
      <c r="Q145" s="135">
        <v>-0.7</v>
      </c>
      <c r="R145" s="140">
        <v>-0.7</v>
      </c>
      <c r="S145" s="135" t="s">
        <v>23</v>
      </c>
      <c r="T145" s="136" t="s">
        <v>23</v>
      </c>
      <c r="U145" s="135">
        <v>-0.2</v>
      </c>
      <c r="V145" s="136">
        <v>-0.2</v>
      </c>
      <c r="W145" s="135">
        <f>+Q145+U145</f>
        <v>-0.89999999999999991</v>
      </c>
      <c r="X145" s="136">
        <f>+R145+V145</f>
        <v>-0.89999999999999991</v>
      </c>
      <c r="Y145" s="120"/>
      <c r="Z145" s="135">
        <v>-0.6</v>
      </c>
      <c r="AA145" s="136">
        <v>-0.6</v>
      </c>
      <c r="AB145" s="135" t="s">
        <v>23</v>
      </c>
      <c r="AC145" s="136" t="s">
        <v>23</v>
      </c>
      <c r="AD145" s="135">
        <v>-0.2</v>
      </c>
      <c r="AE145" s="136">
        <v>-0.2</v>
      </c>
      <c r="AF145" s="135">
        <f>+Z145+AD145</f>
        <v>-0.8</v>
      </c>
      <c r="AG145" s="136">
        <f>+AA145+AE145</f>
        <v>-0.8</v>
      </c>
      <c r="AH145" s="120"/>
      <c r="AI145" s="135">
        <v>-0.6</v>
      </c>
      <c r="AJ145" s="136">
        <v>-0.6</v>
      </c>
      <c r="AK145" s="135" t="s">
        <v>23</v>
      </c>
      <c r="AL145" s="136" t="s">
        <v>23</v>
      </c>
      <c r="AM145" s="135">
        <v>-0.2</v>
      </c>
      <c r="AN145" s="136">
        <v>-0.2</v>
      </c>
      <c r="AO145" s="135">
        <f>+AI145+AM145</f>
        <v>-0.8</v>
      </c>
      <c r="AP145" s="136">
        <f>+AJ145+AN145</f>
        <v>-0.8</v>
      </c>
      <c r="AQ145" s="137"/>
      <c r="AR145" s="135">
        <v>-0.6</v>
      </c>
      <c r="AS145" s="136">
        <v>-0.6</v>
      </c>
      <c r="AT145" s="135" t="s">
        <v>23</v>
      </c>
      <c r="AU145" s="136" t="s">
        <v>23</v>
      </c>
      <c r="AV145" s="135">
        <v>-0.2</v>
      </c>
      <c r="AW145" s="136">
        <v>-0.2</v>
      </c>
      <c r="AX145" s="135">
        <f>+AR145+AV145</f>
        <v>-0.8</v>
      </c>
      <c r="AY145" s="136">
        <f>+AS145+AW145</f>
        <v>-0.8</v>
      </c>
      <c r="AZ145" s="151"/>
    </row>
    <row r="146" spans="1:53" s="102" customFormat="1">
      <c r="A146" s="130" t="s">
        <v>45</v>
      </c>
      <c r="B146" s="130">
        <v>567</v>
      </c>
      <c r="C146" s="131">
        <v>43154</v>
      </c>
      <c r="D146" s="132">
        <v>7087</v>
      </c>
      <c r="E146" s="133" t="s">
        <v>55</v>
      </c>
      <c r="F146" s="134" t="s">
        <v>74</v>
      </c>
      <c r="G146" s="141" t="s">
        <v>48</v>
      </c>
      <c r="H146" s="135">
        <v>-0.2</v>
      </c>
      <c r="I146" s="136">
        <v>-0.1</v>
      </c>
      <c r="J146" s="135" t="s">
        <v>23</v>
      </c>
      <c r="K146" s="136" t="s">
        <v>23</v>
      </c>
      <c r="L146" s="135" t="s">
        <v>23</v>
      </c>
      <c r="M146" s="136" t="s">
        <v>23</v>
      </c>
      <c r="N146" s="135">
        <v>-0.2</v>
      </c>
      <c r="O146" s="136">
        <v>-0.1</v>
      </c>
      <c r="P146" s="140"/>
      <c r="Q146" s="135">
        <v>-0.2</v>
      </c>
      <c r="R146" s="140">
        <v>-0.1</v>
      </c>
      <c r="S146" s="135" t="s">
        <v>23</v>
      </c>
      <c r="T146" s="136" t="s">
        <v>23</v>
      </c>
      <c r="U146" s="135" t="s">
        <v>23</v>
      </c>
      <c r="V146" s="136" t="s">
        <v>23</v>
      </c>
      <c r="W146" s="135">
        <v>-0.2</v>
      </c>
      <c r="X146" s="136">
        <v>-0.1</v>
      </c>
      <c r="Y146" s="120"/>
      <c r="Z146" s="135">
        <v>-0.2</v>
      </c>
      <c r="AA146" s="136">
        <v>-0.2</v>
      </c>
      <c r="AB146" s="135" t="s">
        <v>23</v>
      </c>
      <c r="AC146" s="136" t="s">
        <v>23</v>
      </c>
      <c r="AD146" s="135" t="s">
        <v>23</v>
      </c>
      <c r="AE146" s="136" t="s">
        <v>23</v>
      </c>
      <c r="AF146" s="135">
        <v>-0.2</v>
      </c>
      <c r="AG146" s="136">
        <v>-0.2</v>
      </c>
      <c r="AH146" s="120"/>
      <c r="AI146" s="135">
        <v>-0.2</v>
      </c>
      <c r="AJ146" s="136">
        <v>-0.2</v>
      </c>
      <c r="AK146" s="135" t="s">
        <v>23</v>
      </c>
      <c r="AL146" s="136" t="s">
        <v>23</v>
      </c>
      <c r="AM146" s="135" t="s">
        <v>23</v>
      </c>
      <c r="AN146" s="136" t="s">
        <v>23</v>
      </c>
      <c r="AO146" s="135">
        <v>-0.2</v>
      </c>
      <c r="AP146" s="136">
        <v>-0.2</v>
      </c>
      <c r="AQ146" s="137"/>
      <c r="AR146" s="135">
        <v>-0.2</v>
      </c>
      <c r="AS146" s="136">
        <v>-0.2</v>
      </c>
      <c r="AT146" s="135" t="s">
        <v>23</v>
      </c>
      <c r="AU146" s="140" t="s">
        <v>23</v>
      </c>
      <c r="AV146" s="135" t="s">
        <v>23</v>
      </c>
      <c r="AW146" s="136" t="s">
        <v>23</v>
      </c>
      <c r="AX146" s="135">
        <v>-0.2</v>
      </c>
      <c r="AY146" s="136">
        <v>-0.2</v>
      </c>
      <c r="AZ146" s="151"/>
    </row>
    <row r="147" spans="1:53" s="143" customFormat="1">
      <c r="A147" s="130"/>
      <c r="B147" s="130"/>
      <c r="C147" s="131"/>
      <c r="D147" s="132"/>
      <c r="E147" s="133"/>
      <c r="F147" s="134"/>
      <c r="G147" s="206" t="s">
        <v>20</v>
      </c>
      <c r="H147" s="207">
        <f>+SUM(H135:H146)</f>
        <v>-129.89999999999998</v>
      </c>
      <c r="I147" s="208">
        <f t="shared" ref="I147:O147" si="376">+SUM(I135:I146)</f>
        <v>-127.1</v>
      </c>
      <c r="J147" s="207">
        <f t="shared" si="376"/>
        <v>0</v>
      </c>
      <c r="K147" s="208">
        <f t="shared" si="376"/>
        <v>0</v>
      </c>
      <c r="L147" s="207">
        <f t="shared" si="376"/>
        <v>-13.799999999999999</v>
      </c>
      <c r="M147" s="208">
        <f t="shared" si="376"/>
        <v>-3.7</v>
      </c>
      <c r="N147" s="207">
        <f t="shared" si="376"/>
        <v>-143.69999999999999</v>
      </c>
      <c r="O147" s="208">
        <f t="shared" si="376"/>
        <v>-130.80000000000001</v>
      </c>
      <c r="P147" s="209"/>
      <c r="Q147" s="207">
        <f>+SUM(Q135:Q146)</f>
        <v>-130.99999999999997</v>
      </c>
      <c r="R147" s="208">
        <f t="shared" ref="R147:X147" si="377">+SUM(R135:R146)</f>
        <v>-128.59999999999997</v>
      </c>
      <c r="S147" s="207">
        <f t="shared" si="377"/>
        <v>0</v>
      </c>
      <c r="T147" s="208">
        <f t="shared" si="377"/>
        <v>0</v>
      </c>
      <c r="U147" s="207">
        <f t="shared" si="377"/>
        <v>-4.5</v>
      </c>
      <c r="V147" s="208">
        <f t="shared" si="377"/>
        <v>-3.9000000000000004</v>
      </c>
      <c r="W147" s="207">
        <f t="shared" si="377"/>
        <v>-135.5</v>
      </c>
      <c r="X147" s="208">
        <f t="shared" si="377"/>
        <v>-132.5</v>
      </c>
      <c r="Y147" s="209"/>
      <c r="Z147" s="207">
        <f>+SUM(Z135:Z146)</f>
        <v>-129.99999999999997</v>
      </c>
      <c r="AA147" s="208">
        <f t="shared" ref="AA147:AG147" si="378">+SUM(AA135:AA146)</f>
        <v>-129.99999999999997</v>
      </c>
      <c r="AB147" s="207">
        <f t="shared" si="378"/>
        <v>0</v>
      </c>
      <c r="AC147" s="208">
        <f t="shared" si="378"/>
        <v>0</v>
      </c>
      <c r="AD147" s="207">
        <f t="shared" si="378"/>
        <v>-4.0999999999999996</v>
      </c>
      <c r="AE147" s="208">
        <f t="shared" si="378"/>
        <v>-4.0999999999999996</v>
      </c>
      <c r="AF147" s="207">
        <f t="shared" si="378"/>
        <v>-134.1</v>
      </c>
      <c r="AG147" s="208">
        <f t="shared" si="378"/>
        <v>-134.1</v>
      </c>
      <c r="AH147" s="209"/>
      <c r="AI147" s="207">
        <f>+SUM(AI135:AI146)</f>
        <v>-131.29999999999998</v>
      </c>
      <c r="AJ147" s="208">
        <f t="shared" ref="AJ147:AP147" si="379">+SUM(AJ135:AJ146)</f>
        <v>-131.29999999999998</v>
      </c>
      <c r="AK147" s="207">
        <f t="shared" si="379"/>
        <v>0</v>
      </c>
      <c r="AL147" s="208">
        <f t="shared" si="379"/>
        <v>0</v>
      </c>
      <c r="AM147" s="207">
        <f t="shared" si="379"/>
        <v>-4.2</v>
      </c>
      <c r="AN147" s="208">
        <f t="shared" si="379"/>
        <v>-4.2</v>
      </c>
      <c r="AO147" s="207">
        <f t="shared" si="379"/>
        <v>-135.5</v>
      </c>
      <c r="AP147" s="208">
        <f t="shared" si="379"/>
        <v>-135.5</v>
      </c>
      <c r="AQ147" s="211"/>
      <c r="AR147" s="207">
        <f>+SUM(AR135:AR146)</f>
        <v>-132.69999999999996</v>
      </c>
      <c r="AS147" s="208">
        <f t="shared" ref="AS147:AY147" si="380">+SUM(AS135:AS146)</f>
        <v>-132.69999999999996</v>
      </c>
      <c r="AT147" s="207">
        <f t="shared" si="380"/>
        <v>0</v>
      </c>
      <c r="AU147" s="208">
        <f t="shared" si="380"/>
        <v>0</v>
      </c>
      <c r="AV147" s="207">
        <f t="shared" si="380"/>
        <v>-4.4000000000000004</v>
      </c>
      <c r="AW147" s="208">
        <f t="shared" si="380"/>
        <v>-4.4000000000000004</v>
      </c>
      <c r="AX147" s="207">
        <f t="shared" si="380"/>
        <v>-137.1</v>
      </c>
      <c r="AY147" s="208">
        <f t="shared" si="380"/>
        <v>-137.1</v>
      </c>
      <c r="AZ147" s="151"/>
      <c r="BA147" s="102"/>
    </row>
    <row r="148" spans="1:53" s="143" customFormat="1">
      <c r="A148" s="130"/>
      <c r="B148" s="130"/>
      <c r="C148" s="131"/>
      <c r="D148" s="132"/>
      <c r="E148" s="133"/>
      <c r="F148" s="134"/>
      <c r="G148" s="141"/>
      <c r="H148" s="135"/>
      <c r="I148" s="136"/>
      <c r="J148" s="135"/>
      <c r="K148" s="136"/>
      <c r="L148" s="135"/>
      <c r="M148" s="136"/>
      <c r="N148" s="135"/>
      <c r="O148" s="136"/>
      <c r="P148" s="140"/>
      <c r="Q148" s="135"/>
      <c r="R148" s="140"/>
      <c r="S148" s="135"/>
      <c r="T148" s="136"/>
      <c r="U148" s="135"/>
      <c r="V148" s="136"/>
      <c r="W148" s="135"/>
      <c r="X148" s="136"/>
      <c r="Y148" s="120"/>
      <c r="Z148" s="135"/>
      <c r="AA148" s="136"/>
      <c r="AB148" s="135"/>
      <c r="AC148" s="136"/>
      <c r="AD148" s="135"/>
      <c r="AE148" s="136"/>
      <c r="AF148" s="135"/>
      <c r="AG148" s="136"/>
      <c r="AH148" s="120"/>
      <c r="AI148" s="135"/>
      <c r="AJ148" s="136"/>
      <c r="AK148" s="135"/>
      <c r="AL148" s="136"/>
      <c r="AM148" s="135"/>
      <c r="AN148" s="136"/>
      <c r="AO148" s="135"/>
      <c r="AP148" s="136"/>
      <c r="AQ148" s="137"/>
      <c r="AR148" s="135"/>
      <c r="AS148" s="136"/>
      <c r="AT148" s="135"/>
      <c r="AU148" s="140"/>
      <c r="AV148" s="135"/>
      <c r="AW148" s="136"/>
      <c r="AX148" s="135"/>
      <c r="AY148" s="136"/>
      <c r="AZ148" s="151"/>
      <c r="BA148" s="102"/>
    </row>
    <row r="149" spans="1:53" s="102" customFormat="1">
      <c r="A149" s="130"/>
      <c r="B149" s="130"/>
      <c r="C149" s="131"/>
      <c r="D149" s="132"/>
      <c r="E149" s="133"/>
      <c r="F149" s="134"/>
      <c r="G149" s="141"/>
      <c r="H149" s="135"/>
      <c r="I149" s="136"/>
      <c r="J149" s="135"/>
      <c r="K149" s="136"/>
      <c r="L149" s="135"/>
      <c r="M149" s="136"/>
      <c r="N149" s="135"/>
      <c r="O149" s="136"/>
      <c r="P149" s="140"/>
      <c r="Q149" s="135"/>
      <c r="R149" s="140"/>
      <c r="S149" s="135"/>
      <c r="T149" s="136"/>
      <c r="U149" s="135"/>
      <c r="V149" s="136"/>
      <c r="W149" s="135"/>
      <c r="X149" s="136"/>
      <c r="Y149" s="120"/>
      <c r="Z149" s="135"/>
      <c r="AA149" s="136"/>
      <c r="AB149" s="135"/>
      <c r="AC149" s="136"/>
      <c r="AD149" s="135"/>
      <c r="AE149" s="136"/>
      <c r="AF149" s="135"/>
      <c r="AG149" s="136"/>
      <c r="AH149" s="120"/>
      <c r="AI149" s="135"/>
      <c r="AJ149" s="136"/>
      <c r="AK149" s="135"/>
      <c r="AL149" s="136"/>
      <c r="AM149" s="135"/>
      <c r="AN149" s="136"/>
      <c r="AO149" s="135"/>
      <c r="AP149" s="136"/>
      <c r="AQ149" s="137"/>
      <c r="AR149" s="135"/>
      <c r="AS149" s="136"/>
      <c r="AT149" s="135"/>
      <c r="AU149" s="140"/>
      <c r="AV149" s="135"/>
      <c r="AW149" s="136"/>
      <c r="AX149" s="135"/>
      <c r="AY149" s="136"/>
      <c r="AZ149" s="151"/>
    </row>
    <row r="150" spans="1:53" s="102" customFormat="1">
      <c r="A150" s="130" t="s">
        <v>120</v>
      </c>
      <c r="B150" s="130">
        <v>82</v>
      </c>
      <c r="C150" s="131">
        <v>43042</v>
      </c>
      <c r="D150" s="132">
        <v>141</v>
      </c>
      <c r="E150" s="133" t="s">
        <v>119</v>
      </c>
      <c r="F150" s="134" t="s">
        <v>125</v>
      </c>
      <c r="G150" s="141" t="s">
        <v>126</v>
      </c>
      <c r="H150" s="135">
        <v>0</v>
      </c>
      <c r="I150" s="136">
        <v>0</v>
      </c>
      <c r="J150" s="135" t="s">
        <v>29</v>
      </c>
      <c r="K150" s="136" t="s">
        <v>29</v>
      </c>
      <c r="L150" s="135" t="s">
        <v>29</v>
      </c>
      <c r="M150" s="136" t="s">
        <v>29</v>
      </c>
      <c r="N150" s="135" t="s">
        <v>29</v>
      </c>
      <c r="O150" s="136" t="s">
        <v>29</v>
      </c>
      <c r="P150" s="140"/>
      <c r="Q150" s="135">
        <v>0</v>
      </c>
      <c r="R150" s="140">
        <v>0</v>
      </c>
      <c r="S150" s="135" t="s">
        <v>29</v>
      </c>
      <c r="T150" s="136" t="s">
        <v>29</v>
      </c>
      <c r="U150" s="135" t="s">
        <v>29</v>
      </c>
      <c r="V150" s="136" t="s">
        <v>29</v>
      </c>
      <c r="W150" s="135" t="s">
        <v>29</v>
      </c>
      <c r="X150" s="136" t="s">
        <v>29</v>
      </c>
      <c r="Y150" s="120"/>
      <c r="Z150" s="135">
        <v>0</v>
      </c>
      <c r="AA150" s="136">
        <v>0</v>
      </c>
      <c r="AB150" s="135" t="s">
        <v>29</v>
      </c>
      <c r="AC150" s="136" t="s">
        <v>29</v>
      </c>
      <c r="AD150" s="135" t="s">
        <v>29</v>
      </c>
      <c r="AE150" s="136" t="s">
        <v>29</v>
      </c>
      <c r="AF150" s="135" t="s">
        <v>29</v>
      </c>
      <c r="AG150" s="136" t="s">
        <v>29</v>
      </c>
      <c r="AH150" s="120"/>
      <c r="AI150" s="135">
        <v>0</v>
      </c>
      <c r="AJ150" s="136">
        <v>0</v>
      </c>
      <c r="AK150" s="135" t="s">
        <v>29</v>
      </c>
      <c r="AL150" s="136" t="s">
        <v>29</v>
      </c>
      <c r="AM150" s="135" t="s">
        <v>29</v>
      </c>
      <c r="AN150" s="136" t="s">
        <v>29</v>
      </c>
      <c r="AO150" s="135" t="s">
        <v>29</v>
      </c>
      <c r="AP150" s="136" t="s">
        <v>29</v>
      </c>
      <c r="AQ150" s="137"/>
      <c r="AR150" s="135">
        <v>0</v>
      </c>
      <c r="AS150" s="136">
        <v>0</v>
      </c>
      <c r="AT150" s="135" t="s">
        <v>29</v>
      </c>
      <c r="AU150" s="140" t="s">
        <v>29</v>
      </c>
      <c r="AV150" s="135" t="s">
        <v>29</v>
      </c>
      <c r="AW150" s="136" t="s">
        <v>29</v>
      </c>
      <c r="AX150" s="135" t="s">
        <v>29</v>
      </c>
      <c r="AY150" s="136" t="s">
        <v>29</v>
      </c>
      <c r="AZ150" s="151"/>
    </row>
    <row r="151" spans="1:53" s="143" customFormat="1">
      <c r="A151" s="130"/>
      <c r="B151" s="130"/>
      <c r="C151" s="131"/>
      <c r="D151" s="132"/>
      <c r="E151" s="133"/>
      <c r="F151" s="134"/>
      <c r="G151" s="206" t="s">
        <v>20</v>
      </c>
      <c r="H151" s="207">
        <f>+SUM(H150)</f>
        <v>0</v>
      </c>
      <c r="I151" s="208">
        <f t="shared" ref="I151" si="381">+SUM(I150)</f>
        <v>0</v>
      </c>
      <c r="J151" s="207">
        <f t="shared" ref="J151" si="382">+SUM(J150)</f>
        <v>0</v>
      </c>
      <c r="K151" s="208">
        <f t="shared" ref="K151" si="383">+SUM(K150)</f>
        <v>0</v>
      </c>
      <c r="L151" s="207">
        <f t="shared" ref="L151" si="384">+SUM(L150)</f>
        <v>0</v>
      </c>
      <c r="M151" s="208">
        <f t="shared" ref="M151" si="385">+SUM(M150)</f>
        <v>0</v>
      </c>
      <c r="N151" s="207">
        <f t="shared" ref="N151" si="386">+SUM(N150)</f>
        <v>0</v>
      </c>
      <c r="O151" s="208">
        <f t="shared" ref="O151" si="387">+SUM(O150)</f>
        <v>0</v>
      </c>
      <c r="P151" s="209"/>
      <c r="Q151" s="207">
        <f>+SUM(Q150)</f>
        <v>0</v>
      </c>
      <c r="R151" s="208">
        <f t="shared" ref="R151" si="388">+SUM(R150)</f>
        <v>0</v>
      </c>
      <c r="S151" s="207">
        <f t="shared" ref="S151" si="389">+SUM(S150)</f>
        <v>0</v>
      </c>
      <c r="T151" s="208">
        <f t="shared" ref="T151" si="390">+SUM(T150)</f>
        <v>0</v>
      </c>
      <c r="U151" s="207">
        <f t="shared" ref="U151" si="391">+SUM(U150)</f>
        <v>0</v>
      </c>
      <c r="V151" s="208">
        <f t="shared" ref="V151" si="392">+SUM(V150)</f>
        <v>0</v>
      </c>
      <c r="W151" s="207">
        <f t="shared" ref="W151" si="393">+SUM(W150)</f>
        <v>0</v>
      </c>
      <c r="X151" s="208">
        <f t="shared" ref="X151" si="394">+SUM(X150)</f>
        <v>0</v>
      </c>
      <c r="Y151" s="210"/>
      <c r="Z151" s="207">
        <f>+SUM(Z150)</f>
        <v>0</v>
      </c>
      <c r="AA151" s="208">
        <f t="shared" ref="AA151" si="395">+SUM(AA150)</f>
        <v>0</v>
      </c>
      <c r="AB151" s="207">
        <f t="shared" ref="AB151" si="396">+SUM(AB150)</f>
        <v>0</v>
      </c>
      <c r="AC151" s="208">
        <f t="shared" ref="AC151" si="397">+SUM(AC150)</f>
        <v>0</v>
      </c>
      <c r="AD151" s="207">
        <f t="shared" ref="AD151" si="398">+SUM(AD150)</f>
        <v>0</v>
      </c>
      <c r="AE151" s="208">
        <f t="shared" ref="AE151" si="399">+SUM(AE150)</f>
        <v>0</v>
      </c>
      <c r="AF151" s="207">
        <f t="shared" ref="AF151" si="400">+SUM(AF150)</f>
        <v>0</v>
      </c>
      <c r="AG151" s="208">
        <f t="shared" ref="AG151" si="401">+SUM(AG150)</f>
        <v>0</v>
      </c>
      <c r="AH151" s="210"/>
      <c r="AI151" s="207">
        <f>+SUM(AI150)</f>
        <v>0</v>
      </c>
      <c r="AJ151" s="208">
        <f t="shared" ref="AJ151" si="402">+SUM(AJ150)</f>
        <v>0</v>
      </c>
      <c r="AK151" s="207">
        <f t="shared" ref="AK151" si="403">+SUM(AK150)</f>
        <v>0</v>
      </c>
      <c r="AL151" s="208">
        <f t="shared" ref="AL151" si="404">+SUM(AL150)</f>
        <v>0</v>
      </c>
      <c r="AM151" s="207">
        <f t="shared" ref="AM151" si="405">+SUM(AM150)</f>
        <v>0</v>
      </c>
      <c r="AN151" s="208">
        <f t="shared" ref="AN151" si="406">+SUM(AN150)</f>
        <v>0</v>
      </c>
      <c r="AO151" s="207">
        <f t="shared" ref="AO151" si="407">+SUM(AO150)</f>
        <v>0</v>
      </c>
      <c r="AP151" s="208">
        <f t="shared" ref="AP151" si="408">+SUM(AP150)</f>
        <v>0</v>
      </c>
      <c r="AQ151" s="211"/>
      <c r="AR151" s="207">
        <f>+SUM(AR150)</f>
        <v>0</v>
      </c>
      <c r="AS151" s="208">
        <f t="shared" ref="AS151" si="409">+SUM(AS150)</f>
        <v>0</v>
      </c>
      <c r="AT151" s="207">
        <f t="shared" ref="AT151" si="410">+SUM(AT150)</f>
        <v>0</v>
      </c>
      <c r="AU151" s="208">
        <f t="shared" ref="AU151" si="411">+SUM(AU150)</f>
        <v>0</v>
      </c>
      <c r="AV151" s="207">
        <f t="shared" ref="AV151" si="412">+SUM(AV150)</f>
        <v>0</v>
      </c>
      <c r="AW151" s="208">
        <f t="shared" ref="AW151" si="413">+SUM(AW150)</f>
        <v>0</v>
      </c>
      <c r="AX151" s="207">
        <f t="shared" ref="AX151" si="414">+SUM(AX150)</f>
        <v>0</v>
      </c>
      <c r="AY151" s="208">
        <f t="shared" ref="AY151" si="415">+SUM(AY150)</f>
        <v>0</v>
      </c>
      <c r="AZ151" s="151"/>
      <c r="BA151" s="102"/>
    </row>
    <row r="152" spans="1:53" s="143" customFormat="1">
      <c r="A152" s="130"/>
      <c r="B152" s="130"/>
      <c r="C152" s="131"/>
      <c r="D152" s="132"/>
      <c r="E152" s="133"/>
      <c r="F152" s="134"/>
      <c r="G152" s="206"/>
      <c r="H152" s="207"/>
      <c r="I152" s="208"/>
      <c r="J152" s="207"/>
      <c r="K152" s="208"/>
      <c r="L152" s="207"/>
      <c r="M152" s="208"/>
      <c r="N152" s="207"/>
      <c r="O152" s="208"/>
      <c r="P152" s="209"/>
      <c r="Q152" s="207"/>
      <c r="R152" s="209"/>
      <c r="S152" s="207"/>
      <c r="T152" s="208"/>
      <c r="U152" s="207"/>
      <c r="V152" s="208"/>
      <c r="W152" s="207"/>
      <c r="X152" s="208"/>
      <c r="Y152" s="210"/>
      <c r="Z152" s="207"/>
      <c r="AA152" s="208"/>
      <c r="AB152" s="207"/>
      <c r="AC152" s="208"/>
      <c r="AD152" s="207"/>
      <c r="AE152" s="208"/>
      <c r="AF152" s="207"/>
      <c r="AG152" s="208"/>
      <c r="AH152" s="210"/>
      <c r="AI152" s="207"/>
      <c r="AJ152" s="208"/>
      <c r="AK152" s="207"/>
      <c r="AL152" s="208"/>
      <c r="AM152" s="207"/>
      <c r="AN152" s="208"/>
      <c r="AO152" s="207"/>
      <c r="AP152" s="208"/>
      <c r="AQ152" s="211"/>
      <c r="AR152" s="207"/>
      <c r="AS152" s="208"/>
      <c r="AT152" s="207"/>
      <c r="AU152" s="209"/>
      <c r="AV152" s="207"/>
      <c r="AW152" s="208"/>
      <c r="AX152" s="207"/>
      <c r="AY152" s="208"/>
      <c r="AZ152" s="151"/>
      <c r="BA152" s="102"/>
    </row>
    <row r="153" spans="1:53" s="102" customFormat="1">
      <c r="A153" s="130"/>
      <c r="B153" s="130"/>
      <c r="C153" s="131"/>
      <c r="D153" s="132"/>
      <c r="E153" s="133"/>
      <c r="F153" s="134"/>
      <c r="G153" s="141"/>
      <c r="H153" s="135"/>
      <c r="I153" s="136"/>
      <c r="J153" s="135"/>
      <c r="K153" s="136"/>
      <c r="L153" s="135"/>
      <c r="M153" s="136"/>
      <c r="N153" s="135"/>
      <c r="O153" s="136"/>
      <c r="P153" s="140"/>
      <c r="Q153" s="135"/>
      <c r="R153" s="140"/>
      <c r="S153" s="135"/>
      <c r="T153" s="136"/>
      <c r="U153" s="135"/>
      <c r="V153" s="136"/>
      <c r="W153" s="135"/>
      <c r="X153" s="136"/>
      <c r="Y153" s="120"/>
      <c r="Z153" s="135"/>
      <c r="AA153" s="136"/>
      <c r="AB153" s="135"/>
      <c r="AC153" s="136"/>
      <c r="AD153" s="135"/>
      <c r="AE153" s="136"/>
      <c r="AF153" s="135"/>
      <c r="AG153" s="136"/>
      <c r="AH153" s="120"/>
      <c r="AI153" s="135"/>
      <c r="AJ153" s="136"/>
      <c r="AK153" s="135"/>
      <c r="AL153" s="136"/>
      <c r="AM153" s="135"/>
      <c r="AN153" s="136"/>
      <c r="AO153" s="135"/>
      <c r="AP153" s="136"/>
      <c r="AQ153" s="137"/>
      <c r="AR153" s="135"/>
      <c r="AS153" s="136"/>
      <c r="AT153" s="135"/>
      <c r="AU153" s="140"/>
      <c r="AV153" s="135"/>
      <c r="AW153" s="136"/>
      <c r="AX153" s="135"/>
      <c r="AY153" s="136"/>
      <c r="AZ153" s="151"/>
    </row>
    <row r="154" spans="1:53" s="102" customFormat="1">
      <c r="A154" s="130" t="s">
        <v>136</v>
      </c>
      <c r="B154" s="130">
        <v>743</v>
      </c>
      <c r="C154" s="131">
        <v>43223</v>
      </c>
      <c r="D154" s="132">
        <v>75</v>
      </c>
      <c r="E154" s="133" t="s">
        <v>157</v>
      </c>
      <c r="F154" s="134" t="s">
        <v>142</v>
      </c>
      <c r="G154" s="141" t="s">
        <v>147</v>
      </c>
      <c r="H154" s="135">
        <v>0</v>
      </c>
      <c r="I154" s="136">
        <v>0</v>
      </c>
      <c r="J154" s="135">
        <v>0</v>
      </c>
      <c r="K154" s="136">
        <v>0</v>
      </c>
      <c r="L154" s="135" t="s">
        <v>29</v>
      </c>
      <c r="M154" s="136" t="s">
        <v>29</v>
      </c>
      <c r="N154" s="135" t="s">
        <v>29</v>
      </c>
      <c r="O154" s="136" t="s">
        <v>29</v>
      </c>
      <c r="P154" s="140"/>
      <c r="Q154" s="135">
        <v>0</v>
      </c>
      <c r="R154" s="140">
        <v>0</v>
      </c>
      <c r="S154" s="135">
        <v>0</v>
      </c>
      <c r="T154" s="136">
        <v>0</v>
      </c>
      <c r="U154" s="135" t="s">
        <v>29</v>
      </c>
      <c r="V154" s="136" t="s">
        <v>29</v>
      </c>
      <c r="W154" s="135" t="s">
        <v>29</v>
      </c>
      <c r="X154" s="136" t="s">
        <v>29</v>
      </c>
      <c r="Y154" s="120"/>
      <c r="Z154" s="135">
        <v>0</v>
      </c>
      <c r="AA154" s="136">
        <v>0</v>
      </c>
      <c r="AB154" s="135">
        <v>0</v>
      </c>
      <c r="AC154" s="136">
        <v>0</v>
      </c>
      <c r="AD154" s="135" t="s">
        <v>29</v>
      </c>
      <c r="AE154" s="136" t="s">
        <v>29</v>
      </c>
      <c r="AF154" s="135" t="s">
        <v>29</v>
      </c>
      <c r="AG154" s="136" t="s">
        <v>29</v>
      </c>
      <c r="AH154" s="120"/>
      <c r="AI154" s="135">
        <v>0</v>
      </c>
      <c r="AJ154" s="136">
        <v>0</v>
      </c>
      <c r="AK154" s="135">
        <v>0</v>
      </c>
      <c r="AL154" s="136">
        <v>0</v>
      </c>
      <c r="AM154" s="135" t="s">
        <v>29</v>
      </c>
      <c r="AN154" s="136" t="s">
        <v>29</v>
      </c>
      <c r="AO154" s="135" t="s">
        <v>29</v>
      </c>
      <c r="AP154" s="136" t="s">
        <v>29</v>
      </c>
      <c r="AQ154" s="137"/>
      <c r="AR154" s="135">
        <v>0</v>
      </c>
      <c r="AS154" s="136">
        <v>0</v>
      </c>
      <c r="AT154" s="135">
        <v>0</v>
      </c>
      <c r="AU154" s="140">
        <v>0</v>
      </c>
      <c r="AV154" s="135" t="s">
        <v>29</v>
      </c>
      <c r="AW154" s="136" t="s">
        <v>29</v>
      </c>
      <c r="AX154" s="135" t="s">
        <v>29</v>
      </c>
      <c r="AY154" s="136" t="s">
        <v>29</v>
      </c>
      <c r="AZ154" s="151"/>
    </row>
    <row r="155" spans="1:53" s="102" customFormat="1">
      <c r="A155" s="130" t="s">
        <v>137</v>
      </c>
      <c r="B155" s="130">
        <v>747</v>
      </c>
      <c r="C155" s="131">
        <v>43223</v>
      </c>
      <c r="D155" s="132">
        <v>565</v>
      </c>
      <c r="E155" s="133" t="s">
        <v>158</v>
      </c>
      <c r="F155" s="134" t="s">
        <v>143</v>
      </c>
      <c r="G155" s="141" t="s">
        <v>147</v>
      </c>
      <c r="H155" s="135">
        <v>0</v>
      </c>
      <c r="I155" s="136">
        <v>0</v>
      </c>
      <c r="J155" s="135">
        <v>0</v>
      </c>
      <c r="K155" s="136">
        <v>0</v>
      </c>
      <c r="L155" s="135">
        <v>-1.3</v>
      </c>
      <c r="M155" s="136">
        <v>-1.3</v>
      </c>
      <c r="N155" s="135">
        <v>-1.3</v>
      </c>
      <c r="O155" s="136">
        <v>-1.3</v>
      </c>
      <c r="P155" s="140"/>
      <c r="Q155" s="135">
        <v>0</v>
      </c>
      <c r="R155" s="140">
        <v>0</v>
      </c>
      <c r="S155" s="135">
        <v>0</v>
      </c>
      <c r="T155" s="136">
        <v>0</v>
      </c>
      <c r="U155" s="135">
        <v>-1.3</v>
      </c>
      <c r="V155" s="136">
        <v>-1.3</v>
      </c>
      <c r="W155" s="135">
        <v>-1.3</v>
      </c>
      <c r="X155" s="136">
        <v>-1.3</v>
      </c>
      <c r="Y155" s="120"/>
      <c r="Z155" s="135">
        <v>0</v>
      </c>
      <c r="AA155" s="136">
        <v>0</v>
      </c>
      <c r="AB155" s="135">
        <v>0</v>
      </c>
      <c r="AC155" s="136">
        <v>0</v>
      </c>
      <c r="AD155" s="135">
        <v>-1.3</v>
      </c>
      <c r="AE155" s="136">
        <v>-1.3</v>
      </c>
      <c r="AF155" s="135">
        <v>-1.3</v>
      </c>
      <c r="AG155" s="136">
        <v>-1.3</v>
      </c>
      <c r="AH155" s="120"/>
      <c r="AI155" s="135">
        <v>0</v>
      </c>
      <c r="AJ155" s="136">
        <v>0</v>
      </c>
      <c r="AK155" s="135">
        <v>0</v>
      </c>
      <c r="AL155" s="136">
        <v>0</v>
      </c>
      <c r="AM155" s="135">
        <v>-1.3</v>
      </c>
      <c r="AN155" s="136">
        <v>-1.3</v>
      </c>
      <c r="AO155" s="135">
        <v>-1.3</v>
      </c>
      <c r="AP155" s="136">
        <v>-1.3</v>
      </c>
      <c r="AQ155" s="137"/>
      <c r="AR155" s="135">
        <v>0</v>
      </c>
      <c r="AS155" s="136">
        <v>0</v>
      </c>
      <c r="AT155" s="135">
        <v>0</v>
      </c>
      <c r="AU155" s="140">
        <v>0</v>
      </c>
      <c r="AV155" s="135">
        <v>-1.3</v>
      </c>
      <c r="AW155" s="136">
        <v>-1.3</v>
      </c>
      <c r="AX155" s="135">
        <v>-1.3</v>
      </c>
      <c r="AY155" s="136">
        <v>-1.3</v>
      </c>
      <c r="AZ155" s="151"/>
    </row>
    <row r="156" spans="1:53" s="143" customFormat="1">
      <c r="A156" s="130"/>
      <c r="B156" s="130"/>
      <c r="C156" s="131"/>
      <c r="D156" s="132"/>
      <c r="E156" s="133"/>
      <c r="F156" s="134"/>
      <c r="G156" s="206" t="s">
        <v>20</v>
      </c>
      <c r="H156" s="207">
        <f>+SUM(H154:H155)</f>
        <v>0</v>
      </c>
      <c r="I156" s="208">
        <f t="shared" ref="I156:O156" si="416">+SUM(I154:I155)</f>
        <v>0</v>
      </c>
      <c r="J156" s="207">
        <f t="shared" si="416"/>
        <v>0</v>
      </c>
      <c r="K156" s="208">
        <f t="shared" si="416"/>
        <v>0</v>
      </c>
      <c r="L156" s="207">
        <f t="shared" si="416"/>
        <v>-1.3</v>
      </c>
      <c r="M156" s="208">
        <f t="shared" si="416"/>
        <v>-1.3</v>
      </c>
      <c r="N156" s="207">
        <f t="shared" si="416"/>
        <v>-1.3</v>
      </c>
      <c r="O156" s="208">
        <f t="shared" si="416"/>
        <v>-1.3</v>
      </c>
      <c r="P156" s="209"/>
      <c r="Q156" s="207">
        <f>+SUM(Q154:Q155)</f>
        <v>0</v>
      </c>
      <c r="R156" s="208">
        <f t="shared" ref="R156" si="417">+SUM(R154:R155)</f>
        <v>0</v>
      </c>
      <c r="S156" s="207">
        <f t="shared" ref="S156" si="418">+SUM(S154:S155)</f>
        <v>0</v>
      </c>
      <c r="T156" s="208">
        <f t="shared" ref="T156" si="419">+SUM(T154:T155)</f>
        <v>0</v>
      </c>
      <c r="U156" s="207">
        <f t="shared" ref="U156" si="420">+SUM(U154:U155)</f>
        <v>-1.3</v>
      </c>
      <c r="V156" s="208">
        <f t="shared" ref="V156" si="421">+SUM(V154:V155)</f>
        <v>-1.3</v>
      </c>
      <c r="W156" s="207">
        <f t="shared" ref="W156" si="422">+SUM(W154:W155)</f>
        <v>-1.3</v>
      </c>
      <c r="X156" s="208">
        <f t="shared" ref="X156" si="423">+SUM(X154:X155)</f>
        <v>-1.3</v>
      </c>
      <c r="Y156" s="210"/>
      <c r="Z156" s="207">
        <f>+SUM(Z154:Z155)</f>
        <v>0</v>
      </c>
      <c r="AA156" s="208">
        <f t="shared" ref="AA156" si="424">+SUM(AA154:AA155)</f>
        <v>0</v>
      </c>
      <c r="AB156" s="207">
        <f t="shared" ref="AB156" si="425">+SUM(AB154:AB155)</f>
        <v>0</v>
      </c>
      <c r="AC156" s="208">
        <f t="shared" ref="AC156" si="426">+SUM(AC154:AC155)</f>
        <v>0</v>
      </c>
      <c r="AD156" s="207">
        <f t="shared" ref="AD156" si="427">+SUM(AD154:AD155)</f>
        <v>-1.3</v>
      </c>
      <c r="AE156" s="208">
        <f t="shared" ref="AE156" si="428">+SUM(AE154:AE155)</f>
        <v>-1.3</v>
      </c>
      <c r="AF156" s="207">
        <f t="shared" ref="AF156" si="429">+SUM(AF154:AF155)</f>
        <v>-1.3</v>
      </c>
      <c r="AG156" s="208">
        <f t="shared" ref="AG156" si="430">+SUM(AG154:AG155)</f>
        <v>-1.3</v>
      </c>
      <c r="AH156" s="210"/>
      <c r="AI156" s="207">
        <f>+SUM(AI154:AI155)</f>
        <v>0</v>
      </c>
      <c r="AJ156" s="208">
        <f t="shared" ref="AJ156" si="431">+SUM(AJ154:AJ155)</f>
        <v>0</v>
      </c>
      <c r="AK156" s="207">
        <f t="shared" ref="AK156" si="432">+SUM(AK154:AK155)</f>
        <v>0</v>
      </c>
      <c r="AL156" s="208">
        <f t="shared" ref="AL156" si="433">+SUM(AL154:AL155)</f>
        <v>0</v>
      </c>
      <c r="AM156" s="207">
        <f t="shared" ref="AM156" si="434">+SUM(AM154:AM155)</f>
        <v>-1.3</v>
      </c>
      <c r="AN156" s="208">
        <f t="shared" ref="AN156" si="435">+SUM(AN154:AN155)</f>
        <v>-1.3</v>
      </c>
      <c r="AO156" s="207">
        <f t="shared" ref="AO156" si="436">+SUM(AO154:AO155)</f>
        <v>-1.3</v>
      </c>
      <c r="AP156" s="208">
        <f t="shared" ref="AP156" si="437">+SUM(AP154:AP155)</f>
        <v>-1.3</v>
      </c>
      <c r="AQ156" s="211"/>
      <c r="AR156" s="207">
        <f>+SUM(AR154:AR155)</f>
        <v>0</v>
      </c>
      <c r="AS156" s="208">
        <f t="shared" ref="AS156" si="438">+SUM(AS154:AS155)</f>
        <v>0</v>
      </c>
      <c r="AT156" s="207">
        <f t="shared" ref="AT156" si="439">+SUM(AT154:AT155)</f>
        <v>0</v>
      </c>
      <c r="AU156" s="208">
        <f t="shared" ref="AU156" si="440">+SUM(AU154:AU155)</f>
        <v>0</v>
      </c>
      <c r="AV156" s="207">
        <f t="shared" ref="AV156" si="441">+SUM(AV154:AV155)</f>
        <v>-1.3</v>
      </c>
      <c r="AW156" s="208">
        <f t="shared" ref="AW156" si="442">+SUM(AW154:AW155)</f>
        <v>-1.3</v>
      </c>
      <c r="AX156" s="207">
        <f t="shared" ref="AX156" si="443">+SUM(AX154:AX155)</f>
        <v>-1.3</v>
      </c>
      <c r="AY156" s="208">
        <f t="shared" ref="AY156" si="444">+SUM(AY154:AY155)</f>
        <v>-1.3</v>
      </c>
      <c r="AZ156" s="151"/>
      <c r="BA156" s="102"/>
    </row>
    <row r="157" spans="1:53" s="143" customFormat="1">
      <c r="A157" s="130"/>
      <c r="B157" s="130"/>
      <c r="C157" s="131"/>
      <c r="D157" s="132"/>
      <c r="E157" s="133"/>
      <c r="F157" s="134"/>
      <c r="G157" s="206"/>
      <c r="H157" s="207"/>
      <c r="I157" s="208"/>
      <c r="J157" s="207"/>
      <c r="K157" s="208"/>
      <c r="L157" s="207"/>
      <c r="M157" s="208"/>
      <c r="N157" s="207"/>
      <c r="O157" s="208"/>
      <c r="P157" s="209"/>
      <c r="Q157" s="207"/>
      <c r="R157" s="209"/>
      <c r="S157" s="207"/>
      <c r="T157" s="208"/>
      <c r="U157" s="207"/>
      <c r="V157" s="208"/>
      <c r="W157" s="207"/>
      <c r="X157" s="208"/>
      <c r="Y157" s="210"/>
      <c r="Z157" s="207"/>
      <c r="AA157" s="208"/>
      <c r="AB157" s="207"/>
      <c r="AC157" s="208"/>
      <c r="AD157" s="207"/>
      <c r="AE157" s="208"/>
      <c r="AF157" s="207"/>
      <c r="AG157" s="208"/>
      <c r="AH157" s="210"/>
      <c r="AI157" s="207"/>
      <c r="AJ157" s="208"/>
      <c r="AK157" s="207"/>
      <c r="AL157" s="208"/>
      <c r="AM157" s="207"/>
      <c r="AN157" s="208"/>
      <c r="AO157" s="207"/>
      <c r="AP157" s="208"/>
      <c r="AQ157" s="211"/>
      <c r="AR157" s="207"/>
      <c r="AS157" s="208"/>
      <c r="AT157" s="207"/>
      <c r="AU157" s="209"/>
      <c r="AV157" s="207"/>
      <c r="AW157" s="208"/>
      <c r="AX157" s="207"/>
      <c r="AY157" s="208"/>
      <c r="AZ157" s="151"/>
      <c r="BA157" s="102"/>
    </row>
    <row r="158" spans="1:53" s="102" customFormat="1">
      <c r="A158" s="130"/>
      <c r="B158" s="130"/>
      <c r="C158" s="131"/>
      <c r="D158" s="132"/>
      <c r="E158" s="133"/>
      <c r="F158" s="134"/>
      <c r="G158" s="141"/>
      <c r="H158" s="135"/>
      <c r="I158" s="136"/>
      <c r="J158" s="135"/>
      <c r="K158" s="136"/>
      <c r="L158" s="135"/>
      <c r="M158" s="136"/>
      <c r="N158" s="135"/>
      <c r="O158" s="136"/>
      <c r="P158" s="140"/>
      <c r="Q158" s="135"/>
      <c r="R158" s="140"/>
      <c r="S158" s="135"/>
      <c r="T158" s="136"/>
      <c r="U158" s="135"/>
      <c r="V158" s="136"/>
      <c r="W158" s="135"/>
      <c r="X158" s="136"/>
      <c r="Y158" s="120"/>
      <c r="Z158" s="135"/>
      <c r="AA158" s="136"/>
      <c r="AB158" s="135"/>
      <c r="AC158" s="136"/>
      <c r="AD158" s="135"/>
      <c r="AE158" s="136"/>
      <c r="AF158" s="135"/>
      <c r="AG158" s="136"/>
      <c r="AH158" s="120"/>
      <c r="AI158" s="135"/>
      <c r="AJ158" s="136"/>
      <c r="AK158" s="135"/>
      <c r="AL158" s="136"/>
      <c r="AM158" s="135"/>
      <c r="AN158" s="136"/>
      <c r="AO158" s="135"/>
      <c r="AP158" s="136"/>
      <c r="AQ158" s="137"/>
      <c r="AR158" s="135"/>
      <c r="AS158" s="136"/>
      <c r="AT158" s="135"/>
      <c r="AU158" s="140"/>
      <c r="AV158" s="135"/>
      <c r="AW158" s="136"/>
      <c r="AX158" s="135"/>
      <c r="AY158" s="136"/>
      <c r="AZ158" s="151"/>
    </row>
    <row r="159" spans="1:53" s="102" customFormat="1" ht="25.5">
      <c r="A159" s="130" t="s">
        <v>128</v>
      </c>
      <c r="B159" s="130">
        <v>758</v>
      </c>
      <c r="C159" s="131">
        <v>43223</v>
      </c>
      <c r="D159" s="132">
        <v>1361</v>
      </c>
      <c r="E159" s="133" t="s">
        <v>150</v>
      </c>
      <c r="F159" s="134" t="s">
        <v>184</v>
      </c>
      <c r="G159" s="141" t="s">
        <v>148</v>
      </c>
      <c r="H159" s="135">
        <v>0</v>
      </c>
      <c r="I159" s="136">
        <v>0</v>
      </c>
      <c r="J159" s="135">
        <v>0</v>
      </c>
      <c r="K159" s="136" t="s">
        <v>25</v>
      </c>
      <c r="L159" s="135">
        <v>0</v>
      </c>
      <c r="M159" s="136">
        <v>0</v>
      </c>
      <c r="N159" s="135">
        <v>0</v>
      </c>
      <c r="O159" s="136" t="s">
        <v>25</v>
      </c>
      <c r="P159" s="140"/>
      <c r="Q159" s="135">
        <v>0</v>
      </c>
      <c r="R159" s="140">
        <v>0</v>
      </c>
      <c r="S159" s="135" t="s">
        <v>26</v>
      </c>
      <c r="T159" s="136" t="s">
        <v>25</v>
      </c>
      <c r="U159" s="135">
        <v>0</v>
      </c>
      <c r="V159" s="136">
        <v>0</v>
      </c>
      <c r="W159" s="135" t="s">
        <v>26</v>
      </c>
      <c r="X159" s="136" t="s">
        <v>25</v>
      </c>
      <c r="Y159" s="120"/>
      <c r="Z159" s="135">
        <v>0</v>
      </c>
      <c r="AA159" s="136">
        <v>0</v>
      </c>
      <c r="AB159" s="135" t="s">
        <v>25</v>
      </c>
      <c r="AC159" s="136" t="s">
        <v>25</v>
      </c>
      <c r="AD159" s="135">
        <v>0</v>
      </c>
      <c r="AE159" s="136">
        <v>0</v>
      </c>
      <c r="AF159" s="135" t="s">
        <v>25</v>
      </c>
      <c r="AG159" s="136" t="s">
        <v>25</v>
      </c>
      <c r="AH159" s="120"/>
      <c r="AI159" s="135">
        <v>0</v>
      </c>
      <c r="AJ159" s="136">
        <v>0</v>
      </c>
      <c r="AK159" s="135" t="s">
        <v>25</v>
      </c>
      <c r="AL159" s="136" t="s">
        <v>25</v>
      </c>
      <c r="AM159" s="135">
        <v>0</v>
      </c>
      <c r="AN159" s="136">
        <v>0</v>
      </c>
      <c r="AO159" s="135" t="s">
        <v>25</v>
      </c>
      <c r="AP159" s="136" t="s">
        <v>25</v>
      </c>
      <c r="AQ159" s="137"/>
      <c r="AR159" s="135">
        <v>0</v>
      </c>
      <c r="AS159" s="136">
        <v>0</v>
      </c>
      <c r="AT159" s="135" t="s">
        <v>25</v>
      </c>
      <c r="AU159" s="140" t="s">
        <v>25</v>
      </c>
      <c r="AV159" s="135">
        <v>0</v>
      </c>
      <c r="AW159" s="136">
        <v>0</v>
      </c>
      <c r="AX159" s="135" t="s">
        <v>25</v>
      </c>
      <c r="AY159" s="136" t="s">
        <v>25</v>
      </c>
      <c r="AZ159" s="151"/>
    </row>
    <row r="160" spans="1:53" s="143" customFormat="1">
      <c r="A160" s="130"/>
      <c r="B160" s="130"/>
      <c r="C160" s="131"/>
      <c r="D160" s="132"/>
      <c r="E160" s="133"/>
      <c r="F160" s="134"/>
      <c r="G160" s="206" t="s">
        <v>20</v>
      </c>
      <c r="H160" s="207">
        <f>+SUM(H159)</f>
        <v>0</v>
      </c>
      <c r="I160" s="208">
        <f t="shared" ref="I160" si="445">+SUM(I159)</f>
        <v>0</v>
      </c>
      <c r="J160" s="207">
        <f t="shared" ref="J160" si="446">+SUM(J159)</f>
        <v>0</v>
      </c>
      <c r="K160" s="208">
        <f t="shared" ref="K160" si="447">+SUM(K159)</f>
        <v>0</v>
      </c>
      <c r="L160" s="207">
        <f t="shared" ref="L160" si="448">+SUM(L159)</f>
        <v>0</v>
      </c>
      <c r="M160" s="208">
        <f t="shared" ref="M160" si="449">+SUM(M159)</f>
        <v>0</v>
      </c>
      <c r="N160" s="207">
        <f t="shared" ref="N160" si="450">+SUM(N159)</f>
        <v>0</v>
      </c>
      <c r="O160" s="208">
        <f t="shared" ref="O160" si="451">+SUM(O159)</f>
        <v>0</v>
      </c>
      <c r="P160" s="209"/>
      <c r="Q160" s="207">
        <f>+SUM(Q159)</f>
        <v>0</v>
      </c>
      <c r="R160" s="208">
        <f t="shared" ref="R160" si="452">+SUM(R159)</f>
        <v>0</v>
      </c>
      <c r="S160" s="207">
        <f t="shared" ref="S160" si="453">+SUM(S159)</f>
        <v>0</v>
      </c>
      <c r="T160" s="208">
        <f t="shared" ref="T160" si="454">+SUM(T159)</f>
        <v>0</v>
      </c>
      <c r="U160" s="207">
        <f t="shared" ref="U160" si="455">+SUM(U159)</f>
        <v>0</v>
      </c>
      <c r="V160" s="208">
        <f t="shared" ref="V160" si="456">+SUM(V159)</f>
        <v>0</v>
      </c>
      <c r="W160" s="207">
        <f t="shared" ref="W160" si="457">+SUM(W159)</f>
        <v>0</v>
      </c>
      <c r="X160" s="208">
        <f t="shared" ref="X160" si="458">+SUM(X159)</f>
        <v>0</v>
      </c>
      <c r="Y160" s="210"/>
      <c r="Z160" s="207">
        <f>+SUM(Z159)</f>
        <v>0</v>
      </c>
      <c r="AA160" s="208">
        <f t="shared" ref="AA160" si="459">+SUM(AA159)</f>
        <v>0</v>
      </c>
      <c r="AB160" s="207">
        <f t="shared" ref="AB160" si="460">+SUM(AB159)</f>
        <v>0</v>
      </c>
      <c r="AC160" s="208">
        <f t="shared" ref="AC160" si="461">+SUM(AC159)</f>
        <v>0</v>
      </c>
      <c r="AD160" s="207">
        <f t="shared" ref="AD160" si="462">+SUM(AD159)</f>
        <v>0</v>
      </c>
      <c r="AE160" s="208">
        <f t="shared" ref="AE160" si="463">+SUM(AE159)</f>
        <v>0</v>
      </c>
      <c r="AF160" s="207">
        <f t="shared" ref="AF160" si="464">+SUM(AF159)</f>
        <v>0</v>
      </c>
      <c r="AG160" s="208">
        <f t="shared" ref="AG160" si="465">+SUM(AG159)</f>
        <v>0</v>
      </c>
      <c r="AH160" s="210"/>
      <c r="AI160" s="207">
        <f>+SUM(AI159)</f>
        <v>0</v>
      </c>
      <c r="AJ160" s="208">
        <f t="shared" ref="AJ160" si="466">+SUM(AJ159)</f>
        <v>0</v>
      </c>
      <c r="AK160" s="207">
        <f t="shared" ref="AK160" si="467">+SUM(AK159)</f>
        <v>0</v>
      </c>
      <c r="AL160" s="208">
        <f t="shared" ref="AL160" si="468">+SUM(AL159)</f>
        <v>0</v>
      </c>
      <c r="AM160" s="207">
        <f t="shared" ref="AM160" si="469">+SUM(AM159)</f>
        <v>0</v>
      </c>
      <c r="AN160" s="208">
        <f t="shared" ref="AN160" si="470">+SUM(AN159)</f>
        <v>0</v>
      </c>
      <c r="AO160" s="207">
        <f t="shared" ref="AO160" si="471">+SUM(AO159)</f>
        <v>0</v>
      </c>
      <c r="AP160" s="208">
        <f t="shared" ref="AP160" si="472">+SUM(AP159)</f>
        <v>0</v>
      </c>
      <c r="AQ160" s="211"/>
      <c r="AR160" s="207">
        <f>+SUM(AR159)</f>
        <v>0</v>
      </c>
      <c r="AS160" s="208">
        <f t="shared" ref="AS160" si="473">+SUM(AS159)</f>
        <v>0</v>
      </c>
      <c r="AT160" s="207">
        <f t="shared" ref="AT160" si="474">+SUM(AT159)</f>
        <v>0</v>
      </c>
      <c r="AU160" s="208">
        <f t="shared" ref="AU160" si="475">+SUM(AU159)</f>
        <v>0</v>
      </c>
      <c r="AV160" s="207">
        <f t="shared" ref="AV160" si="476">+SUM(AV159)</f>
        <v>0</v>
      </c>
      <c r="AW160" s="208">
        <f t="shared" ref="AW160" si="477">+SUM(AW159)</f>
        <v>0</v>
      </c>
      <c r="AX160" s="207">
        <f t="shared" ref="AX160" si="478">+SUM(AX159)</f>
        <v>0</v>
      </c>
      <c r="AY160" s="208">
        <f t="shared" ref="AY160" si="479">+SUM(AY159)</f>
        <v>0</v>
      </c>
      <c r="AZ160" s="151"/>
      <c r="BA160" s="102"/>
    </row>
    <row r="161" spans="1:53" s="143" customFormat="1">
      <c r="A161" s="130"/>
      <c r="B161" s="130"/>
      <c r="C161" s="131"/>
      <c r="D161" s="132"/>
      <c r="E161" s="133"/>
      <c r="F161" s="134"/>
      <c r="G161" s="206"/>
      <c r="H161" s="207"/>
      <c r="I161" s="208"/>
      <c r="J161" s="207"/>
      <c r="K161" s="208"/>
      <c r="L161" s="207"/>
      <c r="M161" s="208"/>
      <c r="N161" s="207"/>
      <c r="O161" s="208"/>
      <c r="P161" s="209"/>
      <c r="Q161" s="207"/>
      <c r="R161" s="209"/>
      <c r="S161" s="207"/>
      <c r="T161" s="208"/>
      <c r="U161" s="207"/>
      <c r="V161" s="208"/>
      <c r="W161" s="207"/>
      <c r="X161" s="208"/>
      <c r="Y161" s="210"/>
      <c r="Z161" s="207"/>
      <c r="AA161" s="208"/>
      <c r="AB161" s="207"/>
      <c r="AC161" s="208"/>
      <c r="AD161" s="207"/>
      <c r="AE161" s="208"/>
      <c r="AF161" s="207"/>
      <c r="AG161" s="208"/>
      <c r="AH161" s="210"/>
      <c r="AI161" s="207"/>
      <c r="AJ161" s="208"/>
      <c r="AK161" s="207"/>
      <c r="AL161" s="208"/>
      <c r="AM161" s="207"/>
      <c r="AN161" s="208"/>
      <c r="AO161" s="207"/>
      <c r="AP161" s="208"/>
      <c r="AQ161" s="211"/>
      <c r="AR161" s="207"/>
      <c r="AS161" s="208"/>
      <c r="AT161" s="207"/>
      <c r="AU161" s="209"/>
      <c r="AV161" s="207"/>
      <c r="AW161" s="208"/>
      <c r="AX161" s="207"/>
      <c r="AY161" s="208"/>
      <c r="AZ161" s="151"/>
      <c r="BA161" s="102"/>
    </row>
    <row r="162" spans="1:53" s="102" customFormat="1">
      <c r="A162" s="130"/>
      <c r="B162" s="130"/>
      <c r="C162" s="131"/>
      <c r="D162" s="132"/>
      <c r="E162" s="133"/>
      <c r="F162" s="134"/>
      <c r="G162" s="141"/>
      <c r="H162" s="135"/>
      <c r="I162" s="136"/>
      <c r="J162" s="135"/>
      <c r="K162" s="136"/>
      <c r="L162" s="135"/>
      <c r="M162" s="136"/>
      <c r="N162" s="135"/>
      <c r="O162" s="136"/>
      <c r="P162" s="140"/>
      <c r="Q162" s="135"/>
      <c r="R162" s="140"/>
      <c r="S162" s="135"/>
      <c r="T162" s="136"/>
      <c r="U162" s="135"/>
      <c r="V162" s="136"/>
      <c r="W162" s="135"/>
      <c r="X162" s="136"/>
      <c r="Y162" s="120"/>
      <c r="Z162" s="135"/>
      <c r="AA162" s="136"/>
      <c r="AB162" s="135"/>
      <c r="AC162" s="136"/>
      <c r="AD162" s="135"/>
      <c r="AE162" s="136"/>
      <c r="AF162" s="135"/>
      <c r="AG162" s="136"/>
      <c r="AH162" s="120"/>
      <c r="AI162" s="135"/>
      <c r="AJ162" s="136"/>
      <c r="AK162" s="135"/>
      <c r="AL162" s="136"/>
      <c r="AM162" s="135"/>
      <c r="AN162" s="136"/>
      <c r="AO162" s="135"/>
      <c r="AP162" s="136"/>
      <c r="AQ162" s="137"/>
      <c r="AR162" s="135"/>
      <c r="AS162" s="136"/>
      <c r="AT162" s="135"/>
      <c r="AU162" s="140"/>
      <c r="AV162" s="135"/>
      <c r="AW162" s="136"/>
      <c r="AX162" s="135"/>
      <c r="AY162" s="136"/>
      <c r="AZ162" s="151"/>
    </row>
    <row r="163" spans="1:53" s="102" customFormat="1">
      <c r="A163" s="130" t="s">
        <v>121</v>
      </c>
      <c r="B163" s="130">
        <v>138</v>
      </c>
      <c r="C163" s="131">
        <v>43056</v>
      </c>
      <c r="D163" s="132">
        <v>7001</v>
      </c>
      <c r="E163" s="133" t="s">
        <v>122</v>
      </c>
      <c r="F163" s="134" t="s">
        <v>123</v>
      </c>
      <c r="G163" s="200" t="s">
        <v>124</v>
      </c>
      <c r="H163" s="135">
        <v>0</v>
      </c>
      <c r="I163" s="136">
        <v>0</v>
      </c>
      <c r="J163" s="135">
        <v>0</v>
      </c>
      <c r="K163" s="136">
        <v>0</v>
      </c>
      <c r="L163" s="135">
        <v>0</v>
      </c>
      <c r="M163" s="136">
        <v>0</v>
      </c>
      <c r="N163" s="135">
        <v>0</v>
      </c>
      <c r="O163" s="136">
        <v>0</v>
      </c>
      <c r="P163" s="140"/>
      <c r="Q163" s="135">
        <v>0</v>
      </c>
      <c r="R163" s="140">
        <v>0</v>
      </c>
      <c r="S163" s="135">
        <v>0</v>
      </c>
      <c r="T163" s="136">
        <v>0</v>
      </c>
      <c r="U163" s="135">
        <v>0</v>
      </c>
      <c r="V163" s="136">
        <v>0</v>
      </c>
      <c r="W163" s="135">
        <v>0</v>
      </c>
      <c r="X163" s="136">
        <v>0</v>
      </c>
      <c r="Y163" s="120"/>
      <c r="Z163" s="135">
        <v>0</v>
      </c>
      <c r="AA163" s="136">
        <v>0</v>
      </c>
      <c r="AB163" s="135">
        <v>0</v>
      </c>
      <c r="AC163" s="136">
        <v>0</v>
      </c>
      <c r="AD163" s="135">
        <v>0</v>
      </c>
      <c r="AE163" s="136">
        <v>0</v>
      </c>
      <c r="AF163" s="135">
        <v>0</v>
      </c>
      <c r="AG163" s="136">
        <v>0</v>
      </c>
      <c r="AH163" s="120"/>
      <c r="AI163" s="135">
        <v>0</v>
      </c>
      <c r="AJ163" s="136">
        <v>0</v>
      </c>
      <c r="AK163" s="135">
        <v>0</v>
      </c>
      <c r="AL163" s="136">
        <v>0</v>
      </c>
      <c r="AM163" s="135">
        <v>0</v>
      </c>
      <c r="AN163" s="136">
        <v>0</v>
      </c>
      <c r="AO163" s="135">
        <v>0</v>
      </c>
      <c r="AP163" s="136">
        <v>0</v>
      </c>
      <c r="AQ163" s="137"/>
      <c r="AR163" s="135">
        <v>0</v>
      </c>
      <c r="AS163" s="136">
        <v>0</v>
      </c>
      <c r="AT163" s="135">
        <v>0</v>
      </c>
      <c r="AU163" s="140">
        <v>0</v>
      </c>
      <c r="AV163" s="135">
        <v>0</v>
      </c>
      <c r="AW163" s="136">
        <v>0</v>
      </c>
      <c r="AX163" s="135">
        <v>0</v>
      </c>
      <c r="AY163" s="136">
        <v>0</v>
      </c>
      <c r="AZ163" s="151"/>
    </row>
    <row r="164" spans="1:53" s="143" customFormat="1">
      <c r="A164" s="130"/>
      <c r="B164" s="130"/>
      <c r="C164" s="131"/>
      <c r="D164" s="132"/>
      <c r="E164" s="133"/>
      <c r="F164" s="134"/>
      <c r="G164" s="206" t="s">
        <v>20</v>
      </c>
      <c r="H164" s="207">
        <f>+SUM(H163)</f>
        <v>0</v>
      </c>
      <c r="I164" s="208">
        <f t="shared" ref="I164" si="480">+SUM(I163)</f>
        <v>0</v>
      </c>
      <c r="J164" s="207">
        <f t="shared" ref="J164" si="481">+SUM(J163)</f>
        <v>0</v>
      </c>
      <c r="K164" s="208">
        <f t="shared" ref="K164" si="482">+SUM(K163)</f>
        <v>0</v>
      </c>
      <c r="L164" s="207">
        <f t="shared" ref="L164" si="483">+SUM(L163)</f>
        <v>0</v>
      </c>
      <c r="M164" s="208">
        <f t="shared" ref="M164" si="484">+SUM(M163)</f>
        <v>0</v>
      </c>
      <c r="N164" s="207">
        <f t="shared" ref="N164" si="485">+SUM(N163)</f>
        <v>0</v>
      </c>
      <c r="O164" s="208">
        <f t="shared" ref="O164" si="486">+SUM(O163)</f>
        <v>0</v>
      </c>
      <c r="P164" s="209"/>
      <c r="Q164" s="207">
        <f>+SUM(Q163)</f>
        <v>0</v>
      </c>
      <c r="R164" s="208">
        <f t="shared" ref="R164" si="487">+SUM(R163)</f>
        <v>0</v>
      </c>
      <c r="S164" s="207">
        <f t="shared" ref="S164" si="488">+SUM(S163)</f>
        <v>0</v>
      </c>
      <c r="T164" s="208">
        <f t="shared" ref="T164" si="489">+SUM(T163)</f>
        <v>0</v>
      </c>
      <c r="U164" s="207">
        <f t="shared" ref="U164" si="490">+SUM(U163)</f>
        <v>0</v>
      </c>
      <c r="V164" s="208">
        <f t="shared" ref="V164" si="491">+SUM(V163)</f>
        <v>0</v>
      </c>
      <c r="W164" s="207">
        <f t="shared" ref="W164" si="492">+SUM(W163)</f>
        <v>0</v>
      </c>
      <c r="X164" s="208">
        <f t="shared" ref="X164" si="493">+SUM(X163)</f>
        <v>0</v>
      </c>
      <c r="Y164" s="210"/>
      <c r="Z164" s="207">
        <f>+SUM(Z163)</f>
        <v>0</v>
      </c>
      <c r="AA164" s="208">
        <f t="shared" ref="AA164" si="494">+SUM(AA163)</f>
        <v>0</v>
      </c>
      <c r="AB164" s="207">
        <f t="shared" ref="AB164" si="495">+SUM(AB163)</f>
        <v>0</v>
      </c>
      <c r="AC164" s="208">
        <f t="shared" ref="AC164" si="496">+SUM(AC163)</f>
        <v>0</v>
      </c>
      <c r="AD164" s="207">
        <f t="shared" ref="AD164" si="497">+SUM(AD163)</f>
        <v>0</v>
      </c>
      <c r="AE164" s="208">
        <f t="shared" ref="AE164" si="498">+SUM(AE163)</f>
        <v>0</v>
      </c>
      <c r="AF164" s="207">
        <f t="shared" ref="AF164" si="499">+SUM(AF163)</f>
        <v>0</v>
      </c>
      <c r="AG164" s="208">
        <f t="shared" ref="AG164" si="500">+SUM(AG163)</f>
        <v>0</v>
      </c>
      <c r="AH164" s="210"/>
      <c r="AI164" s="207">
        <f>+SUM(AI163)</f>
        <v>0</v>
      </c>
      <c r="AJ164" s="208">
        <f t="shared" ref="AJ164" si="501">+SUM(AJ163)</f>
        <v>0</v>
      </c>
      <c r="AK164" s="207">
        <f t="shared" ref="AK164" si="502">+SUM(AK163)</f>
        <v>0</v>
      </c>
      <c r="AL164" s="208">
        <f t="shared" ref="AL164" si="503">+SUM(AL163)</f>
        <v>0</v>
      </c>
      <c r="AM164" s="207">
        <f t="shared" ref="AM164" si="504">+SUM(AM163)</f>
        <v>0</v>
      </c>
      <c r="AN164" s="208">
        <f t="shared" ref="AN164" si="505">+SUM(AN163)</f>
        <v>0</v>
      </c>
      <c r="AO164" s="207">
        <f t="shared" ref="AO164" si="506">+SUM(AO163)</f>
        <v>0</v>
      </c>
      <c r="AP164" s="208">
        <f t="shared" ref="AP164" si="507">+SUM(AP163)</f>
        <v>0</v>
      </c>
      <c r="AQ164" s="211"/>
      <c r="AR164" s="207">
        <f>+SUM(AR163)</f>
        <v>0</v>
      </c>
      <c r="AS164" s="208">
        <f t="shared" ref="AS164" si="508">+SUM(AS163)</f>
        <v>0</v>
      </c>
      <c r="AT164" s="207">
        <f t="shared" ref="AT164" si="509">+SUM(AT163)</f>
        <v>0</v>
      </c>
      <c r="AU164" s="208">
        <f t="shared" ref="AU164" si="510">+SUM(AU163)</f>
        <v>0</v>
      </c>
      <c r="AV164" s="207">
        <f t="shared" ref="AV164" si="511">+SUM(AV163)</f>
        <v>0</v>
      </c>
      <c r="AW164" s="208">
        <f t="shared" ref="AW164" si="512">+SUM(AW163)</f>
        <v>0</v>
      </c>
      <c r="AX164" s="207">
        <f t="shared" ref="AX164" si="513">+SUM(AX163)</f>
        <v>0</v>
      </c>
      <c r="AY164" s="208">
        <f t="shared" ref="AY164" si="514">+SUM(AY163)</f>
        <v>0</v>
      </c>
      <c r="AZ164" s="151"/>
      <c r="BA164" s="102"/>
    </row>
    <row r="165" spans="1:53" s="143" customFormat="1">
      <c r="A165" s="130"/>
      <c r="B165" s="130"/>
      <c r="C165" s="131"/>
      <c r="D165" s="132"/>
      <c r="E165" s="133"/>
      <c r="F165" s="134"/>
      <c r="G165" s="206"/>
      <c r="H165" s="207"/>
      <c r="I165" s="208"/>
      <c r="J165" s="207"/>
      <c r="K165" s="208"/>
      <c r="L165" s="207"/>
      <c r="M165" s="208"/>
      <c r="N165" s="207"/>
      <c r="O165" s="208"/>
      <c r="P165" s="209"/>
      <c r="Q165" s="207"/>
      <c r="R165" s="209"/>
      <c r="S165" s="207"/>
      <c r="T165" s="208"/>
      <c r="U165" s="207"/>
      <c r="V165" s="208"/>
      <c r="W165" s="207"/>
      <c r="X165" s="208"/>
      <c r="Y165" s="210"/>
      <c r="Z165" s="207"/>
      <c r="AA165" s="208"/>
      <c r="AB165" s="207"/>
      <c r="AC165" s="208"/>
      <c r="AD165" s="207"/>
      <c r="AE165" s="208"/>
      <c r="AF165" s="207"/>
      <c r="AG165" s="208"/>
      <c r="AH165" s="210"/>
      <c r="AI165" s="207"/>
      <c r="AJ165" s="208"/>
      <c r="AK165" s="207"/>
      <c r="AL165" s="208"/>
      <c r="AM165" s="207"/>
      <c r="AN165" s="208"/>
      <c r="AO165" s="207"/>
      <c r="AP165" s="208"/>
      <c r="AQ165" s="211"/>
      <c r="AR165" s="207"/>
      <c r="AS165" s="208"/>
      <c r="AT165" s="207"/>
      <c r="AU165" s="209"/>
      <c r="AV165" s="207"/>
      <c r="AW165" s="208"/>
      <c r="AX165" s="207"/>
      <c r="AY165" s="208"/>
      <c r="AZ165" s="151"/>
      <c r="BA165" s="102"/>
    </row>
    <row r="166" spans="1:53" s="143" customFormat="1" ht="13.5" thickBot="1">
      <c r="A166" s="130"/>
      <c r="B166" s="130"/>
      <c r="C166" s="131"/>
      <c r="D166" s="132"/>
      <c r="E166" s="133"/>
      <c r="F166" s="134"/>
      <c r="G166" s="144"/>
      <c r="H166" s="135"/>
      <c r="I166" s="136"/>
      <c r="J166" s="135"/>
      <c r="K166" s="136"/>
      <c r="L166" s="135"/>
      <c r="M166" s="136"/>
      <c r="N166" s="135"/>
      <c r="O166" s="136"/>
      <c r="P166" s="140"/>
      <c r="Q166" s="135"/>
      <c r="R166" s="140"/>
      <c r="S166" s="135"/>
      <c r="T166" s="136"/>
      <c r="U166" s="135"/>
      <c r="V166" s="136"/>
      <c r="W166" s="135"/>
      <c r="X166" s="136"/>
      <c r="Y166" s="120"/>
      <c r="Z166" s="135"/>
      <c r="AA166" s="136"/>
      <c r="AB166" s="135"/>
      <c r="AC166" s="136"/>
      <c r="AD166" s="135"/>
      <c r="AE166" s="136"/>
      <c r="AF166" s="135"/>
      <c r="AG166" s="136"/>
      <c r="AH166" s="120"/>
      <c r="AI166" s="135"/>
      <c r="AJ166" s="136"/>
      <c r="AK166" s="135"/>
      <c r="AL166" s="136"/>
      <c r="AM166" s="135"/>
      <c r="AN166" s="136"/>
      <c r="AO166" s="135"/>
      <c r="AP166" s="136"/>
      <c r="AQ166" s="137"/>
      <c r="AR166" s="135"/>
      <c r="AS166" s="136"/>
      <c r="AT166" s="135"/>
      <c r="AU166" s="140"/>
      <c r="AV166" s="135"/>
      <c r="AW166" s="136"/>
      <c r="AX166" s="135"/>
      <c r="AY166" s="136"/>
    </row>
    <row r="167" spans="1:53" s="226" customFormat="1" ht="13.5" thickTop="1">
      <c r="A167" s="201"/>
      <c r="B167" s="201"/>
      <c r="C167" s="202"/>
      <c r="D167" s="203"/>
      <c r="E167" s="204"/>
      <c r="F167" s="205"/>
      <c r="G167" s="227" t="s">
        <v>20</v>
      </c>
      <c r="H167" s="228">
        <f>SUM(H19,H31,H37,H47,H53,H66,H83,H91,H101,H128,H132,H147,H151,H156,H160,H164,H95,H79,H71,H34)</f>
        <v>-151.89999999999998</v>
      </c>
      <c r="I167" s="229">
        <f t="shared" ref="I167:O167" si="515">SUM(I19,I31,I37,I47,I53,I66,I83,I91,I101,I128,I132,I147,I151,I156,I160,I164,I95,I79,I71,I34)</f>
        <v>-141.29999999999998</v>
      </c>
      <c r="J167" s="228">
        <f t="shared" si="515"/>
        <v>-18</v>
      </c>
      <c r="K167" s="229">
        <f t="shared" si="515"/>
        <v>-37</v>
      </c>
      <c r="L167" s="228">
        <f t="shared" si="515"/>
        <v>-42.6</v>
      </c>
      <c r="M167" s="229">
        <f t="shared" si="515"/>
        <v>-25.5</v>
      </c>
      <c r="N167" s="228">
        <f t="shared" si="515"/>
        <v>-212.50000000000003</v>
      </c>
      <c r="O167" s="229">
        <f t="shared" si="515"/>
        <v>-203.8</v>
      </c>
      <c r="P167" s="230"/>
      <c r="Q167" s="228">
        <f>SUM(Q19,Q31,Q37,Q47,Q53,Q66,Q83,Q91,Q101,Q128,Q132,Q147,Q151,Q156,Q160,Q164,Q95,Q79,Q71,Q34)</f>
        <v>-145.09999999999997</v>
      </c>
      <c r="R167" s="229">
        <f t="shared" ref="R167:X167" si="516">SUM(R19,R31,R37,R47,R53,R66,R83,R91,R101,R128,R132,R147,R151,R156,R160,R164,R95,R79,R71,R34)</f>
        <v>-142.79999999999995</v>
      </c>
      <c r="S167" s="228">
        <f t="shared" si="516"/>
        <v>-36.599999999999994</v>
      </c>
      <c r="T167" s="229">
        <f t="shared" si="516"/>
        <v>-37.599999999999994</v>
      </c>
      <c r="U167" s="228">
        <f t="shared" si="516"/>
        <v>-40.1</v>
      </c>
      <c r="V167" s="229">
        <f t="shared" si="516"/>
        <v>-26.599999999999998</v>
      </c>
      <c r="W167" s="228">
        <f t="shared" si="516"/>
        <v>-221.8</v>
      </c>
      <c r="X167" s="229">
        <f t="shared" si="516"/>
        <v>-207.00000000000003</v>
      </c>
      <c r="Y167" s="231"/>
      <c r="Z167" s="228">
        <f>SUM(Z19,Z31,Z37,Z47,Z53,Z66,Z83,Z91,Z101,Z128,Z132,Z147,Z151,Z156,Z160,Z164,Z95,Z79,Z71,Z34)</f>
        <v>-144.39999999999998</v>
      </c>
      <c r="AA167" s="229">
        <f t="shared" ref="AA167:AG167" si="517">SUM(AA19,AA31,AA37,AA47,AA53,AA66,AA83,AA91,AA101,AA128,AA132,AA147,AA151,AA156,AA160,AA164,AA95,AA79,AA71,AA34)</f>
        <v>-144.39999999999998</v>
      </c>
      <c r="AB167" s="228">
        <f t="shared" si="517"/>
        <v>-39.1</v>
      </c>
      <c r="AC167" s="229">
        <f t="shared" si="517"/>
        <v>-39.5</v>
      </c>
      <c r="AD167" s="228">
        <f t="shared" si="517"/>
        <v>-28.4417684214731</v>
      </c>
      <c r="AE167" s="229">
        <f t="shared" si="517"/>
        <v>-27.599999999999994</v>
      </c>
      <c r="AF167" s="228">
        <f t="shared" si="517"/>
        <v>-211.94176842147311</v>
      </c>
      <c r="AG167" s="229">
        <f t="shared" si="517"/>
        <v>-211.50000000000003</v>
      </c>
      <c r="AH167" s="231"/>
      <c r="AI167" s="228">
        <f>SUM(AI19,AI31,AI37,AI47,AI53,AI66,AI83,AI91,AI101,AI128,AI132,AI147,AI151,AI156,AI160,AI164,AI95,AI79,AI71,AI34)</f>
        <v>-145.69999999999999</v>
      </c>
      <c r="AJ167" s="229">
        <f t="shared" ref="AJ167:AP167" si="518">SUM(AJ19,AJ31,AJ37,AJ47,AJ53,AJ66,AJ83,AJ91,AJ101,AJ128,AJ132,AJ147,AJ151,AJ156,AJ160,AJ164,AJ95,AJ79,AJ71,AJ34)</f>
        <v>-145.69999999999999</v>
      </c>
      <c r="AK167" s="228">
        <f t="shared" si="518"/>
        <v>-40.599999999999994</v>
      </c>
      <c r="AL167" s="229">
        <f t="shared" si="518"/>
        <v>-40.599999999999994</v>
      </c>
      <c r="AM167" s="228">
        <f t="shared" si="518"/>
        <v>-28.670884210736549</v>
      </c>
      <c r="AN167" s="229">
        <f t="shared" si="518"/>
        <v>-28.299999999999994</v>
      </c>
      <c r="AO167" s="228">
        <f t="shared" si="518"/>
        <v>-214.97088421073656</v>
      </c>
      <c r="AP167" s="229">
        <f t="shared" si="518"/>
        <v>-214.6</v>
      </c>
      <c r="AQ167" s="232"/>
      <c r="AR167" s="228">
        <f>SUM(AR19,AR31,AR37,AR47,AR53,AR66,AR83,AR91,AR101,AR128,AR132,AR147,AR151,AR156,AR160,AR164,AR95,AR79,AR71,AR34)</f>
        <v>-147.09999999999997</v>
      </c>
      <c r="AS167" s="229">
        <f t="shared" ref="AS167:AY167" si="519">SUM(AS19,AS31,AS37,AS47,AS53,AS66,AS83,AS91,AS101,AS128,AS132,AS147,AS151,AS156,AS160,AS164,AS95,AS79,AS71,AS34)</f>
        <v>-147.19999999999996</v>
      </c>
      <c r="AT167" s="228">
        <f t="shared" si="519"/>
        <v>-41.5</v>
      </c>
      <c r="AU167" s="229">
        <f t="shared" si="519"/>
        <v>-41.7</v>
      </c>
      <c r="AV167" s="228">
        <f t="shared" si="519"/>
        <v>-29.535442105368272</v>
      </c>
      <c r="AW167" s="229">
        <f t="shared" si="519"/>
        <v>-29.399999999999995</v>
      </c>
      <c r="AX167" s="228">
        <f t="shared" si="519"/>
        <v>-218.1354421053683</v>
      </c>
      <c r="AY167" s="229">
        <f t="shared" si="519"/>
        <v>-218.3</v>
      </c>
      <c r="AZ167" s="151"/>
      <c r="BA167" s="102"/>
    </row>
    <row r="168" spans="1:53" s="102" customFormat="1">
      <c r="A168" s="201"/>
      <c r="B168" s="201"/>
      <c r="C168" s="202"/>
      <c r="D168" s="203"/>
      <c r="E168" s="204"/>
      <c r="F168" s="205"/>
      <c r="G168" s="206"/>
      <c r="H168" s="207"/>
      <c r="I168" s="208"/>
      <c r="J168" s="207"/>
      <c r="K168" s="208"/>
      <c r="L168" s="207"/>
      <c r="M168" s="208"/>
      <c r="N168" s="207"/>
      <c r="O168" s="208"/>
      <c r="P168" s="209"/>
      <c r="Q168" s="207"/>
      <c r="R168" s="208"/>
      <c r="S168" s="207"/>
      <c r="T168" s="208"/>
      <c r="U168" s="207"/>
      <c r="V168" s="208"/>
      <c r="W168" s="207"/>
      <c r="X168" s="208"/>
      <c r="Y168" s="210"/>
      <c r="Z168" s="207"/>
      <c r="AA168" s="208"/>
      <c r="AB168" s="207"/>
      <c r="AC168" s="208"/>
      <c r="AD168" s="207"/>
      <c r="AE168" s="208"/>
      <c r="AF168" s="207"/>
      <c r="AG168" s="208"/>
      <c r="AH168" s="210"/>
      <c r="AI168" s="207"/>
      <c r="AJ168" s="208"/>
      <c r="AK168" s="207"/>
      <c r="AL168" s="208"/>
      <c r="AM168" s="207"/>
      <c r="AN168" s="208"/>
      <c r="AO168" s="207"/>
      <c r="AP168" s="208"/>
      <c r="AQ168" s="211"/>
      <c r="AR168" s="207"/>
      <c r="AS168" s="208"/>
      <c r="AT168" s="207"/>
      <c r="AU168" s="208"/>
      <c r="AV168" s="207"/>
      <c r="AW168" s="208"/>
      <c r="AX168" s="207"/>
      <c r="AY168" s="208"/>
      <c r="AZ168" s="151"/>
    </row>
    <row r="169" spans="1:53" s="102" customFormat="1">
      <c r="A169" s="201"/>
      <c r="B169" s="201"/>
      <c r="C169" s="202"/>
      <c r="D169" s="203"/>
      <c r="E169" s="204"/>
      <c r="F169" s="205"/>
      <c r="G169" s="206" t="s">
        <v>31</v>
      </c>
      <c r="H169" s="207">
        <v>0</v>
      </c>
      <c r="I169" s="208">
        <v>0</v>
      </c>
      <c r="J169" s="207">
        <v>0</v>
      </c>
      <c r="K169" s="208">
        <v>0</v>
      </c>
      <c r="L169" s="207">
        <v>0</v>
      </c>
      <c r="M169" s="208">
        <v>0</v>
      </c>
      <c r="N169" s="207">
        <v>0</v>
      </c>
      <c r="O169" s="208">
        <v>0</v>
      </c>
      <c r="P169" s="209"/>
      <c r="Q169" s="207">
        <v>0</v>
      </c>
      <c r="R169" s="208">
        <v>0</v>
      </c>
      <c r="S169" s="207">
        <v>0</v>
      </c>
      <c r="T169" s="208">
        <v>0</v>
      </c>
      <c r="U169" s="207">
        <v>0</v>
      </c>
      <c r="V169" s="208">
        <v>0</v>
      </c>
      <c r="W169" s="207">
        <v>0</v>
      </c>
      <c r="X169" s="208">
        <v>0</v>
      </c>
      <c r="Y169" s="210"/>
      <c r="Z169" s="207">
        <v>0</v>
      </c>
      <c r="AA169" s="208">
        <v>0</v>
      </c>
      <c r="AB169" s="207">
        <v>0</v>
      </c>
      <c r="AC169" s="208">
        <v>0</v>
      </c>
      <c r="AD169" s="207">
        <v>0</v>
      </c>
      <c r="AE169" s="208">
        <v>0</v>
      </c>
      <c r="AF169" s="207">
        <v>0</v>
      </c>
      <c r="AG169" s="208">
        <v>0</v>
      </c>
      <c r="AH169" s="210"/>
      <c r="AI169" s="207">
        <v>0</v>
      </c>
      <c r="AJ169" s="208">
        <v>0</v>
      </c>
      <c r="AK169" s="207">
        <v>0</v>
      </c>
      <c r="AL169" s="208">
        <v>0</v>
      </c>
      <c r="AM169" s="207">
        <v>0</v>
      </c>
      <c r="AN169" s="208">
        <v>0</v>
      </c>
      <c r="AO169" s="207">
        <v>0</v>
      </c>
      <c r="AP169" s="208">
        <v>0</v>
      </c>
      <c r="AQ169" s="211"/>
      <c r="AR169" s="207">
        <v>0</v>
      </c>
      <c r="AS169" s="208">
        <v>0</v>
      </c>
      <c r="AT169" s="207">
        <v>0</v>
      </c>
      <c r="AU169" s="208">
        <v>0</v>
      </c>
      <c r="AV169" s="207">
        <v>0</v>
      </c>
      <c r="AW169" s="208">
        <v>0</v>
      </c>
      <c r="AX169" s="207">
        <v>0</v>
      </c>
      <c r="AY169" s="208">
        <v>0</v>
      </c>
      <c r="AZ169" s="151"/>
    </row>
    <row r="170" spans="1:53" s="102" customFormat="1">
      <c r="A170" s="201"/>
      <c r="B170" s="201"/>
      <c r="C170" s="202"/>
      <c r="D170" s="203"/>
      <c r="E170" s="204"/>
      <c r="F170" s="204"/>
      <c r="G170" s="206"/>
      <c r="H170" s="207"/>
      <c r="I170" s="208"/>
      <c r="J170" s="207"/>
      <c r="K170" s="208"/>
      <c r="L170" s="207"/>
      <c r="M170" s="208"/>
      <c r="N170" s="207"/>
      <c r="O170" s="208"/>
      <c r="P170" s="209"/>
      <c r="Q170" s="207"/>
      <c r="R170" s="209"/>
      <c r="S170" s="207"/>
      <c r="T170" s="208"/>
      <c r="U170" s="207"/>
      <c r="V170" s="208"/>
      <c r="W170" s="207"/>
      <c r="X170" s="208"/>
      <c r="Y170" s="210"/>
      <c r="Z170" s="207"/>
      <c r="AA170" s="208"/>
      <c r="AB170" s="207"/>
      <c r="AC170" s="208"/>
      <c r="AD170" s="207"/>
      <c r="AE170" s="208"/>
      <c r="AF170" s="207"/>
      <c r="AG170" s="208"/>
      <c r="AH170" s="210"/>
      <c r="AI170" s="207"/>
      <c r="AJ170" s="208"/>
      <c r="AK170" s="207"/>
      <c r="AL170" s="208"/>
      <c r="AM170" s="207"/>
      <c r="AN170" s="208"/>
      <c r="AO170" s="207"/>
      <c r="AP170" s="208"/>
      <c r="AQ170" s="211"/>
      <c r="AR170" s="207"/>
      <c r="AS170" s="208"/>
      <c r="AT170" s="207"/>
      <c r="AU170" s="209"/>
      <c r="AV170" s="207"/>
      <c r="AW170" s="208"/>
      <c r="AX170" s="207"/>
      <c r="AY170" s="208"/>
      <c r="AZ170" s="151"/>
    </row>
    <row r="171" spans="1:53" s="150" customFormat="1">
      <c r="A171" s="201"/>
      <c r="B171" s="201"/>
      <c r="C171" s="202"/>
      <c r="D171" s="203"/>
      <c r="E171" s="204"/>
      <c r="F171" s="204"/>
      <c r="G171" s="220" t="s">
        <v>21</v>
      </c>
      <c r="H171" s="221">
        <f>+H167-H169</f>
        <v>-151.89999999999998</v>
      </c>
      <c r="I171" s="222">
        <f t="shared" ref="I171:O171" si="520">+I167-I169</f>
        <v>-141.29999999999998</v>
      </c>
      <c r="J171" s="221">
        <f t="shared" si="520"/>
        <v>-18</v>
      </c>
      <c r="K171" s="222">
        <f t="shared" si="520"/>
        <v>-37</v>
      </c>
      <c r="L171" s="221">
        <f t="shared" si="520"/>
        <v>-42.6</v>
      </c>
      <c r="M171" s="222">
        <f t="shared" si="520"/>
        <v>-25.5</v>
      </c>
      <c r="N171" s="221">
        <f t="shared" si="520"/>
        <v>-212.50000000000003</v>
      </c>
      <c r="O171" s="222">
        <f t="shared" si="520"/>
        <v>-203.8</v>
      </c>
      <c r="P171" s="223"/>
      <c r="Q171" s="221">
        <f>+Q167-Q169</f>
        <v>-145.09999999999997</v>
      </c>
      <c r="R171" s="222">
        <f t="shared" ref="R171:X171" si="521">+R167-R169</f>
        <v>-142.79999999999995</v>
      </c>
      <c r="S171" s="221">
        <f t="shared" si="521"/>
        <v>-36.599999999999994</v>
      </c>
      <c r="T171" s="222">
        <f t="shared" si="521"/>
        <v>-37.599999999999994</v>
      </c>
      <c r="U171" s="221">
        <f t="shared" si="521"/>
        <v>-40.1</v>
      </c>
      <c r="V171" s="222">
        <f t="shared" si="521"/>
        <v>-26.599999999999998</v>
      </c>
      <c r="W171" s="221">
        <f t="shared" si="521"/>
        <v>-221.8</v>
      </c>
      <c r="X171" s="222">
        <f t="shared" si="521"/>
        <v>-207.00000000000003</v>
      </c>
      <c r="Y171" s="224"/>
      <c r="Z171" s="221">
        <f>+Z167-Z169</f>
        <v>-144.39999999999998</v>
      </c>
      <c r="AA171" s="222">
        <f t="shared" ref="AA171:AG171" si="522">+AA167-AA169</f>
        <v>-144.39999999999998</v>
      </c>
      <c r="AB171" s="221">
        <f t="shared" si="522"/>
        <v>-39.1</v>
      </c>
      <c r="AC171" s="222">
        <f t="shared" si="522"/>
        <v>-39.5</v>
      </c>
      <c r="AD171" s="221">
        <f t="shared" si="522"/>
        <v>-28.4417684214731</v>
      </c>
      <c r="AE171" s="222">
        <f t="shared" si="522"/>
        <v>-27.599999999999994</v>
      </c>
      <c r="AF171" s="221">
        <f t="shared" si="522"/>
        <v>-211.94176842147311</v>
      </c>
      <c r="AG171" s="222">
        <f t="shared" si="522"/>
        <v>-211.50000000000003</v>
      </c>
      <c r="AH171" s="224"/>
      <c r="AI171" s="221">
        <f>+AI167-AI169</f>
        <v>-145.69999999999999</v>
      </c>
      <c r="AJ171" s="222">
        <f t="shared" ref="AJ171:AP171" si="523">+AJ167-AJ169</f>
        <v>-145.69999999999999</v>
      </c>
      <c r="AK171" s="221">
        <f t="shared" si="523"/>
        <v>-40.599999999999994</v>
      </c>
      <c r="AL171" s="222">
        <f t="shared" si="523"/>
        <v>-40.599999999999994</v>
      </c>
      <c r="AM171" s="221">
        <f t="shared" si="523"/>
        <v>-28.670884210736549</v>
      </c>
      <c r="AN171" s="222">
        <f t="shared" si="523"/>
        <v>-28.299999999999994</v>
      </c>
      <c r="AO171" s="221">
        <f t="shared" si="523"/>
        <v>-214.97088421073656</v>
      </c>
      <c r="AP171" s="222">
        <f t="shared" si="523"/>
        <v>-214.6</v>
      </c>
      <c r="AQ171" s="225"/>
      <c r="AR171" s="221">
        <f>+AR167-AR169</f>
        <v>-147.09999999999997</v>
      </c>
      <c r="AS171" s="222">
        <f t="shared" ref="AS171:AY171" si="524">+AS167-AS169</f>
        <v>-147.19999999999996</v>
      </c>
      <c r="AT171" s="221">
        <f t="shared" si="524"/>
        <v>-41.5</v>
      </c>
      <c r="AU171" s="222">
        <f t="shared" si="524"/>
        <v>-41.7</v>
      </c>
      <c r="AV171" s="221">
        <f t="shared" si="524"/>
        <v>-29.535442105368272</v>
      </c>
      <c r="AW171" s="222">
        <f t="shared" si="524"/>
        <v>-29.399999999999995</v>
      </c>
      <c r="AX171" s="221">
        <f t="shared" si="524"/>
        <v>-218.1354421053683</v>
      </c>
      <c r="AY171" s="222">
        <f t="shared" si="524"/>
        <v>-218.3</v>
      </c>
      <c r="AZ171" s="151"/>
    </row>
    <row r="172" spans="1:53" s="143" customFormat="1">
      <c r="A172" s="130"/>
      <c r="B172" s="130"/>
      <c r="C172" s="131"/>
      <c r="D172" s="132"/>
      <c r="E172" s="133"/>
      <c r="F172" s="134"/>
      <c r="G172" s="144"/>
      <c r="H172" s="135"/>
      <c r="I172" s="136"/>
      <c r="J172" s="135"/>
      <c r="K172" s="136"/>
      <c r="L172" s="135"/>
      <c r="M172" s="136"/>
      <c r="N172" s="135"/>
      <c r="O172" s="136"/>
      <c r="P172" s="140"/>
      <c r="Q172" s="135"/>
      <c r="R172" s="140"/>
      <c r="S172" s="135"/>
      <c r="T172" s="136"/>
      <c r="U172" s="135"/>
      <c r="V172" s="136"/>
      <c r="W172" s="135"/>
      <c r="X172" s="136"/>
      <c r="Y172" s="120"/>
      <c r="Z172" s="135"/>
      <c r="AA172" s="136"/>
      <c r="AB172" s="135"/>
      <c r="AC172" s="136"/>
      <c r="AD172" s="135"/>
      <c r="AE172" s="136"/>
      <c r="AF172" s="135"/>
      <c r="AG172" s="136"/>
      <c r="AH172" s="120"/>
      <c r="AI172" s="135"/>
      <c r="AJ172" s="136"/>
      <c r="AK172" s="135"/>
      <c r="AL172" s="136"/>
      <c r="AM172" s="135"/>
      <c r="AN172" s="136"/>
      <c r="AO172" s="135"/>
      <c r="AP172" s="136"/>
      <c r="AQ172" s="137"/>
      <c r="AR172" s="135"/>
      <c r="AS172" s="136"/>
      <c r="AT172" s="135"/>
      <c r="AU172" s="140"/>
      <c r="AV172" s="135"/>
      <c r="AW172" s="136"/>
      <c r="AX172" s="135"/>
      <c r="AY172" s="136"/>
    </row>
    <row r="173" spans="1:53" s="143" customFormat="1">
      <c r="A173" s="130"/>
      <c r="B173" s="130"/>
      <c r="C173" s="131"/>
      <c r="D173" s="141"/>
      <c r="E173" s="133"/>
      <c r="F173" s="264" t="s">
        <v>218</v>
      </c>
      <c r="G173" s="144"/>
      <c r="H173" s="135"/>
      <c r="I173" s="136"/>
      <c r="J173" s="135"/>
      <c r="K173" s="136"/>
      <c r="L173" s="135"/>
      <c r="M173" s="136"/>
      <c r="N173" s="135"/>
      <c r="O173" s="136"/>
      <c r="P173" s="140"/>
      <c r="Q173" s="135"/>
      <c r="R173" s="140"/>
      <c r="S173" s="135"/>
      <c r="T173" s="136"/>
      <c r="U173" s="135"/>
      <c r="V173" s="136"/>
      <c r="W173" s="135"/>
      <c r="X173" s="136"/>
      <c r="Y173" s="120"/>
      <c r="Z173" s="135"/>
      <c r="AA173" s="136"/>
      <c r="AB173" s="135"/>
      <c r="AC173" s="136"/>
      <c r="AD173" s="135"/>
      <c r="AE173" s="136"/>
      <c r="AF173" s="135"/>
      <c r="AG173" s="136"/>
      <c r="AH173" s="120"/>
      <c r="AI173" s="135"/>
      <c r="AJ173" s="136"/>
      <c r="AK173" s="135"/>
      <c r="AL173" s="136"/>
      <c r="AM173" s="135"/>
      <c r="AN173" s="136"/>
      <c r="AO173" s="135"/>
      <c r="AP173" s="136"/>
      <c r="AQ173" s="137"/>
      <c r="AR173" s="135"/>
      <c r="AS173" s="136"/>
      <c r="AT173" s="135"/>
      <c r="AU173" s="140"/>
      <c r="AV173" s="135"/>
      <c r="AW173" s="136"/>
      <c r="AX173" s="135"/>
      <c r="AY173" s="136"/>
    </row>
    <row r="174" spans="1:53" s="143" customFormat="1">
      <c r="A174" s="125"/>
      <c r="B174" s="76"/>
      <c r="C174" s="77"/>
      <c r="D174" s="77"/>
      <c r="E174" s="96"/>
      <c r="F174" s="75"/>
      <c r="G174" s="77"/>
      <c r="H174" s="248" t="s">
        <v>217</v>
      </c>
      <c r="I174" s="244"/>
      <c r="J174" s="244"/>
      <c r="K174" s="244"/>
      <c r="L174" s="244"/>
      <c r="M174" s="244"/>
      <c r="N174" s="244"/>
      <c r="O174" s="245"/>
      <c r="P174" s="140"/>
      <c r="Q174" s="135"/>
      <c r="R174" s="140"/>
      <c r="S174" s="135"/>
      <c r="T174" s="136"/>
      <c r="U174" s="135"/>
      <c r="V174" s="136"/>
      <c r="W174" s="135"/>
      <c r="X174" s="136"/>
      <c r="Y174" s="120"/>
      <c r="Z174" s="135"/>
      <c r="AA174" s="136"/>
      <c r="AB174" s="135"/>
      <c r="AC174" s="136"/>
      <c r="AD174" s="135"/>
      <c r="AE174" s="136"/>
      <c r="AF174" s="135"/>
      <c r="AG174" s="136"/>
      <c r="AH174" s="120"/>
      <c r="AI174" s="135"/>
      <c r="AJ174" s="136"/>
      <c r="AK174" s="135"/>
      <c r="AL174" s="136"/>
      <c r="AM174" s="135"/>
      <c r="AN174" s="136"/>
      <c r="AO174" s="135"/>
      <c r="AP174" s="136"/>
      <c r="AQ174" s="137"/>
      <c r="AR174" s="135"/>
      <c r="AS174" s="136"/>
      <c r="AT174" s="135"/>
      <c r="AU174" s="140"/>
      <c r="AV174" s="135"/>
      <c r="AW174" s="136"/>
      <c r="AX174" s="135"/>
      <c r="AY174" s="136"/>
    </row>
    <row r="175" spans="1:53" s="143" customFormat="1">
      <c r="A175" s="48" t="s">
        <v>12</v>
      </c>
      <c r="B175" s="109" t="s">
        <v>10</v>
      </c>
      <c r="C175" s="74"/>
      <c r="D175" s="74"/>
      <c r="E175" s="97"/>
      <c r="F175" s="74"/>
      <c r="G175" s="74"/>
      <c r="H175" s="246" t="s">
        <v>3</v>
      </c>
      <c r="I175" s="247"/>
      <c r="J175" s="246" t="s">
        <v>4</v>
      </c>
      <c r="K175" s="247"/>
      <c r="L175" s="246" t="s">
        <v>15</v>
      </c>
      <c r="M175" s="247"/>
      <c r="N175" s="246" t="s">
        <v>5</v>
      </c>
      <c r="O175" s="247"/>
      <c r="P175" s="140"/>
      <c r="Q175" s="135"/>
      <c r="R175" s="140"/>
      <c r="S175" s="135"/>
      <c r="T175" s="136"/>
      <c r="U175" s="135"/>
      <c r="V175" s="136"/>
      <c r="W175" s="135"/>
      <c r="X175" s="136"/>
      <c r="Y175" s="120"/>
      <c r="Z175" s="135"/>
      <c r="AA175" s="136"/>
      <c r="AB175" s="135"/>
      <c r="AC175" s="136"/>
      <c r="AD175" s="135"/>
      <c r="AE175" s="136"/>
      <c r="AF175" s="135"/>
      <c r="AG175" s="136"/>
      <c r="AH175" s="120"/>
      <c r="AI175" s="135"/>
      <c r="AJ175" s="136"/>
      <c r="AK175" s="135"/>
      <c r="AL175" s="136"/>
      <c r="AM175" s="135"/>
      <c r="AN175" s="136"/>
      <c r="AO175" s="135"/>
      <c r="AP175" s="136"/>
      <c r="AQ175" s="137"/>
      <c r="AR175" s="135"/>
      <c r="AS175" s="136"/>
      <c r="AT175" s="135"/>
      <c r="AU175" s="140"/>
      <c r="AV175" s="135"/>
      <c r="AW175" s="136"/>
      <c r="AX175" s="135"/>
      <c r="AY175" s="136"/>
    </row>
    <row r="176" spans="1:53" s="143" customFormat="1">
      <c r="A176" s="126" t="s">
        <v>13</v>
      </c>
      <c r="B176" s="85" t="s">
        <v>11</v>
      </c>
      <c r="C176" s="86" t="s">
        <v>0</v>
      </c>
      <c r="D176" s="86" t="s">
        <v>6</v>
      </c>
      <c r="E176" s="86" t="s">
        <v>14</v>
      </c>
      <c r="F176" s="86" t="s">
        <v>1</v>
      </c>
      <c r="G176" s="86" t="s">
        <v>7</v>
      </c>
      <c r="H176" s="111" t="s">
        <v>2</v>
      </c>
      <c r="I176" s="111" t="s">
        <v>8</v>
      </c>
      <c r="J176" s="111" t="s">
        <v>2</v>
      </c>
      <c r="K176" s="111" t="s">
        <v>8</v>
      </c>
      <c r="L176" s="111" t="s">
        <v>2</v>
      </c>
      <c r="M176" s="111" t="s">
        <v>8</v>
      </c>
      <c r="N176" s="111" t="s">
        <v>2</v>
      </c>
      <c r="O176" s="111" t="s">
        <v>8</v>
      </c>
      <c r="P176" s="140"/>
      <c r="Q176" s="135"/>
      <c r="R176" s="140"/>
      <c r="S176" s="135"/>
      <c r="T176" s="136"/>
      <c r="U176" s="135"/>
      <c r="V176" s="136"/>
      <c r="W176" s="135"/>
      <c r="X176" s="136"/>
      <c r="Y176" s="120"/>
      <c r="Z176" s="135"/>
      <c r="AA176" s="136"/>
      <c r="AB176" s="135"/>
      <c r="AC176" s="136"/>
      <c r="AD176" s="135"/>
      <c r="AE176" s="136"/>
      <c r="AF176" s="135"/>
      <c r="AG176" s="136"/>
      <c r="AH176" s="120"/>
      <c r="AI176" s="135"/>
      <c r="AJ176" s="136"/>
      <c r="AK176" s="135"/>
      <c r="AL176" s="136"/>
      <c r="AM176" s="135"/>
      <c r="AN176" s="136"/>
      <c r="AO176" s="135"/>
      <c r="AP176" s="136"/>
      <c r="AQ176" s="137"/>
      <c r="AR176" s="135"/>
      <c r="AS176" s="136"/>
      <c r="AT176" s="135"/>
      <c r="AU176" s="140"/>
      <c r="AV176" s="135"/>
      <c r="AW176" s="136"/>
      <c r="AX176" s="135"/>
      <c r="AY176" s="136"/>
    </row>
    <row r="177" spans="1:51" s="143" customFormat="1">
      <c r="A177" s="256" t="s">
        <v>130</v>
      </c>
      <c r="B177" s="256">
        <v>750</v>
      </c>
      <c r="C177" s="257">
        <v>43223</v>
      </c>
      <c r="D177" s="258">
        <v>7093</v>
      </c>
      <c r="E177" s="259" t="s">
        <v>91</v>
      </c>
      <c r="F177" s="260" t="s">
        <v>203</v>
      </c>
      <c r="G177" s="261" t="s">
        <v>91</v>
      </c>
      <c r="H177" s="262" t="s">
        <v>25</v>
      </c>
      <c r="I177" s="263" t="s">
        <v>26</v>
      </c>
      <c r="J177" s="262">
        <v>0</v>
      </c>
      <c r="K177" s="263">
        <v>0</v>
      </c>
      <c r="L177" s="262">
        <v>0</v>
      </c>
      <c r="M177" s="263">
        <v>0</v>
      </c>
      <c r="N177" s="262" t="s">
        <v>25</v>
      </c>
      <c r="O177" s="263" t="s">
        <v>26</v>
      </c>
      <c r="P177" s="140"/>
      <c r="Q177" s="135"/>
      <c r="R177" s="140"/>
      <c r="S177" s="135"/>
      <c r="T177" s="136"/>
      <c r="U177" s="135"/>
      <c r="V177" s="136"/>
      <c r="W177" s="135"/>
      <c r="X177" s="136"/>
      <c r="Y177" s="120"/>
      <c r="Z177" s="135"/>
      <c r="AA177" s="136"/>
      <c r="AB177" s="135"/>
      <c r="AC177" s="136"/>
      <c r="AD177" s="135"/>
      <c r="AE177" s="136"/>
      <c r="AF177" s="135"/>
      <c r="AG177" s="136"/>
      <c r="AH177" s="120"/>
      <c r="AI177" s="135"/>
      <c r="AJ177" s="136"/>
      <c r="AK177" s="135"/>
      <c r="AL177" s="136"/>
      <c r="AM177" s="135"/>
      <c r="AN177" s="136"/>
      <c r="AO177" s="135"/>
      <c r="AP177" s="136"/>
      <c r="AQ177" s="137"/>
      <c r="AR177" s="135"/>
      <c r="AS177" s="136"/>
      <c r="AT177" s="135"/>
      <c r="AU177" s="140"/>
      <c r="AV177" s="135"/>
      <c r="AW177" s="136"/>
      <c r="AX177" s="135"/>
      <c r="AY177" s="136"/>
    </row>
    <row r="178" spans="1:51" s="143" customFormat="1">
      <c r="A178" s="130"/>
      <c r="B178" s="130"/>
      <c r="C178" s="131"/>
      <c r="D178" s="141"/>
      <c r="E178" s="133"/>
      <c r="F178" s="134"/>
      <c r="G178" s="144"/>
      <c r="H178" s="135"/>
      <c r="I178" s="136"/>
      <c r="J178" s="135"/>
      <c r="K178" s="136"/>
      <c r="L178" s="135"/>
      <c r="M178" s="136"/>
      <c r="N178" s="135"/>
      <c r="O178" s="136"/>
      <c r="P178" s="140"/>
      <c r="Q178" s="135"/>
      <c r="R178" s="140"/>
      <c r="S178" s="135"/>
      <c r="T178" s="136"/>
      <c r="U178" s="135"/>
      <c r="V178" s="136"/>
      <c r="W178" s="135"/>
      <c r="X178" s="136"/>
      <c r="Y178" s="120"/>
      <c r="Z178" s="135"/>
      <c r="AA178" s="136"/>
      <c r="AB178" s="135"/>
      <c r="AC178" s="136"/>
      <c r="AD178" s="135"/>
      <c r="AE178" s="136"/>
      <c r="AF178" s="135"/>
      <c r="AG178" s="136"/>
      <c r="AH178" s="120"/>
      <c r="AI178" s="135"/>
      <c r="AJ178" s="136"/>
      <c r="AK178" s="135"/>
      <c r="AL178" s="136"/>
      <c r="AM178" s="135"/>
      <c r="AN178" s="136"/>
      <c r="AO178" s="135"/>
      <c r="AP178" s="136"/>
      <c r="AQ178" s="137"/>
      <c r="AR178" s="135"/>
      <c r="AS178" s="136"/>
      <c r="AT178" s="135"/>
      <c r="AU178" s="140"/>
      <c r="AV178" s="135"/>
      <c r="AW178" s="136"/>
      <c r="AX178" s="135"/>
      <c r="AY178" s="136"/>
    </row>
    <row r="179" spans="1:51" s="143" customFormat="1">
      <c r="A179" s="130"/>
      <c r="B179" s="130"/>
      <c r="C179" s="131"/>
      <c r="D179" s="141"/>
      <c r="E179" s="133"/>
      <c r="F179" s="134"/>
      <c r="G179" s="144" t="s">
        <v>20</v>
      </c>
      <c r="H179" s="135">
        <f>+SUM(H177)</f>
        <v>0</v>
      </c>
      <c r="I179" s="135">
        <f t="shared" ref="I179:O179" si="525">+SUM(I177)</f>
        <v>0</v>
      </c>
      <c r="J179" s="135">
        <f t="shared" si="525"/>
        <v>0</v>
      </c>
      <c r="K179" s="135">
        <f t="shared" si="525"/>
        <v>0</v>
      </c>
      <c r="L179" s="135">
        <f t="shared" si="525"/>
        <v>0</v>
      </c>
      <c r="M179" s="135">
        <f t="shared" si="525"/>
        <v>0</v>
      </c>
      <c r="N179" s="135">
        <f t="shared" si="525"/>
        <v>0</v>
      </c>
      <c r="O179" s="135">
        <f t="shared" si="525"/>
        <v>0</v>
      </c>
      <c r="P179" s="140"/>
      <c r="Q179" s="135"/>
      <c r="R179" s="140"/>
      <c r="S179" s="135"/>
      <c r="T179" s="136"/>
      <c r="U179" s="135"/>
      <c r="V179" s="136"/>
      <c r="W179" s="135"/>
      <c r="X179" s="136"/>
      <c r="Y179" s="120"/>
      <c r="Z179" s="135"/>
      <c r="AA179" s="136"/>
      <c r="AB179" s="135"/>
      <c r="AC179" s="136"/>
      <c r="AD179" s="135"/>
      <c r="AE179" s="136"/>
      <c r="AF179" s="135"/>
      <c r="AG179" s="136"/>
      <c r="AH179" s="120"/>
      <c r="AI179" s="135"/>
      <c r="AJ179" s="136"/>
      <c r="AK179" s="135"/>
      <c r="AL179" s="136"/>
      <c r="AM179" s="135"/>
      <c r="AN179" s="136"/>
      <c r="AO179" s="135"/>
      <c r="AP179" s="136"/>
      <c r="AQ179" s="137"/>
      <c r="AR179" s="135"/>
      <c r="AS179" s="136"/>
      <c r="AT179" s="135"/>
      <c r="AU179" s="140"/>
      <c r="AV179" s="135"/>
      <c r="AW179" s="136"/>
      <c r="AX179" s="135"/>
      <c r="AY179" s="136"/>
    </row>
    <row r="180" spans="1:51" s="143" customFormat="1">
      <c r="A180" s="130"/>
      <c r="B180" s="130"/>
      <c r="C180" s="131"/>
      <c r="D180" s="141"/>
      <c r="E180" s="133"/>
      <c r="F180" s="134"/>
      <c r="G180" s="144"/>
      <c r="H180" s="135"/>
      <c r="I180" s="136"/>
      <c r="J180" s="135"/>
      <c r="K180" s="136"/>
      <c r="L180" s="135"/>
      <c r="M180" s="136"/>
      <c r="N180" s="135"/>
      <c r="O180" s="136"/>
      <c r="P180" s="140"/>
      <c r="Q180" s="135"/>
      <c r="R180" s="140"/>
      <c r="S180" s="135"/>
      <c r="T180" s="136"/>
      <c r="U180" s="135"/>
      <c r="V180" s="136"/>
      <c r="W180" s="135"/>
      <c r="X180" s="136"/>
      <c r="Y180" s="120"/>
      <c r="Z180" s="135"/>
      <c r="AA180" s="136"/>
      <c r="AB180" s="135"/>
      <c r="AC180" s="136"/>
      <c r="AD180" s="135"/>
      <c r="AE180" s="136"/>
      <c r="AF180" s="135"/>
      <c r="AG180" s="136"/>
      <c r="AH180" s="120"/>
      <c r="AI180" s="135"/>
      <c r="AJ180" s="136"/>
      <c r="AK180" s="135"/>
      <c r="AL180" s="136"/>
      <c r="AM180" s="135"/>
      <c r="AN180" s="136"/>
      <c r="AO180" s="135"/>
      <c r="AP180" s="136"/>
      <c r="AQ180" s="137"/>
      <c r="AR180" s="135"/>
      <c r="AS180" s="136"/>
      <c r="AT180" s="135"/>
      <c r="AU180" s="140"/>
      <c r="AV180" s="135"/>
      <c r="AW180" s="136"/>
      <c r="AX180" s="135"/>
      <c r="AY180" s="136"/>
    </row>
    <row r="181" spans="1:51" s="143" customFormat="1">
      <c r="A181" s="130"/>
      <c r="B181" s="130"/>
      <c r="C181" s="131"/>
      <c r="D181" s="141"/>
      <c r="E181" s="133"/>
      <c r="F181" s="134"/>
      <c r="G181" s="144"/>
      <c r="H181" s="135"/>
      <c r="I181" s="136"/>
      <c r="J181" s="135"/>
      <c r="K181" s="136"/>
      <c r="L181" s="135"/>
      <c r="M181" s="136"/>
      <c r="N181" s="135"/>
      <c r="O181" s="136"/>
      <c r="P181" s="140"/>
      <c r="Q181" s="135"/>
      <c r="R181" s="140"/>
      <c r="S181" s="135"/>
      <c r="T181" s="136"/>
      <c r="U181" s="135"/>
      <c r="V181" s="136"/>
      <c r="W181" s="135"/>
      <c r="X181" s="136"/>
      <c r="Y181" s="120"/>
      <c r="Z181" s="135"/>
      <c r="AA181" s="136"/>
      <c r="AB181" s="135"/>
      <c r="AC181" s="136"/>
      <c r="AD181" s="135"/>
      <c r="AE181" s="136"/>
      <c r="AF181" s="135"/>
      <c r="AG181" s="136"/>
      <c r="AH181" s="120"/>
      <c r="AI181" s="135"/>
      <c r="AJ181" s="136"/>
      <c r="AK181" s="135"/>
      <c r="AL181" s="136"/>
      <c r="AM181" s="135"/>
      <c r="AN181" s="136"/>
      <c r="AO181" s="135"/>
      <c r="AP181" s="136"/>
      <c r="AQ181" s="137"/>
      <c r="AR181" s="135"/>
      <c r="AS181" s="136"/>
      <c r="AT181" s="135"/>
      <c r="AU181" s="140"/>
      <c r="AV181" s="135"/>
      <c r="AW181" s="136"/>
      <c r="AX181" s="135"/>
      <c r="AY181" s="136"/>
    </row>
    <row r="182" spans="1:51" s="143" customFormat="1">
      <c r="A182" s="130"/>
      <c r="B182" s="130"/>
      <c r="C182" s="131"/>
      <c r="D182" s="141"/>
      <c r="E182" s="133"/>
      <c r="F182" s="134"/>
      <c r="G182" s="144"/>
      <c r="H182" s="135"/>
      <c r="I182" s="136"/>
      <c r="J182" s="135"/>
      <c r="K182" s="136"/>
      <c r="L182" s="135"/>
      <c r="M182" s="136"/>
      <c r="N182" s="135"/>
      <c r="O182" s="136"/>
      <c r="P182" s="140"/>
      <c r="Q182" s="135"/>
      <c r="R182" s="140"/>
      <c r="S182" s="135"/>
      <c r="T182" s="136"/>
      <c r="U182" s="135"/>
      <c r="V182" s="136"/>
      <c r="W182" s="135"/>
      <c r="X182" s="136"/>
      <c r="Y182" s="120"/>
      <c r="Z182" s="135"/>
      <c r="AA182" s="136"/>
      <c r="AB182" s="135"/>
      <c r="AC182" s="136"/>
      <c r="AD182" s="135"/>
      <c r="AE182" s="136"/>
      <c r="AF182" s="135"/>
      <c r="AG182" s="136"/>
      <c r="AH182" s="120"/>
      <c r="AI182" s="135"/>
      <c r="AJ182" s="136"/>
      <c r="AK182" s="135"/>
      <c r="AL182" s="136"/>
      <c r="AM182" s="135"/>
      <c r="AN182" s="136"/>
      <c r="AO182" s="135"/>
      <c r="AP182" s="136"/>
      <c r="AQ182" s="137"/>
      <c r="AR182" s="135"/>
      <c r="AS182" s="136"/>
      <c r="AT182" s="135"/>
      <c r="AU182" s="140"/>
      <c r="AV182" s="135"/>
      <c r="AW182" s="136"/>
      <c r="AX182" s="135"/>
      <c r="AY182" s="136"/>
    </row>
    <row r="183" spans="1:51" s="143" customFormat="1">
      <c r="A183" s="130"/>
      <c r="B183" s="130"/>
      <c r="C183" s="131"/>
      <c r="D183" s="141"/>
      <c r="E183" s="141" t="s">
        <v>198</v>
      </c>
      <c r="F183" s="134"/>
      <c r="G183" s="144"/>
      <c r="H183" s="135"/>
      <c r="I183" s="136"/>
      <c r="J183" s="135"/>
      <c r="K183" s="136"/>
      <c r="L183" s="135"/>
      <c r="M183" s="136"/>
      <c r="N183" s="135"/>
      <c r="O183" s="136"/>
      <c r="P183" s="140"/>
      <c r="Q183" s="135"/>
      <c r="R183" s="140"/>
      <c r="S183" s="135"/>
      <c r="T183" s="136"/>
      <c r="U183" s="135"/>
      <c r="V183" s="136"/>
      <c r="W183" s="135"/>
      <c r="X183" s="136"/>
      <c r="Y183" s="120"/>
      <c r="Z183" s="135"/>
      <c r="AA183" s="136"/>
      <c r="AB183" s="135"/>
      <c r="AC183" s="136"/>
      <c r="AD183" s="135"/>
      <c r="AE183" s="136"/>
      <c r="AF183" s="135"/>
      <c r="AG183" s="136"/>
      <c r="AH183" s="120"/>
      <c r="AI183" s="135"/>
      <c r="AJ183" s="136"/>
      <c r="AK183" s="135"/>
      <c r="AL183" s="136"/>
      <c r="AM183" s="135"/>
      <c r="AN183" s="136"/>
      <c r="AO183" s="135"/>
      <c r="AP183" s="136"/>
      <c r="AQ183" s="137"/>
      <c r="AR183" s="135"/>
      <c r="AS183" s="136"/>
      <c r="AT183" s="135"/>
      <c r="AU183" s="140"/>
      <c r="AV183" s="135"/>
      <c r="AW183" s="136"/>
      <c r="AX183" s="135"/>
      <c r="AY183" s="136"/>
    </row>
    <row r="184" spans="1:51" s="143" customFormat="1">
      <c r="A184" s="130"/>
      <c r="B184" s="130"/>
      <c r="C184" s="131"/>
      <c r="D184" s="141"/>
      <c r="E184" s="141" t="s">
        <v>200</v>
      </c>
      <c r="F184" s="134"/>
      <c r="G184" s="144"/>
      <c r="H184" s="135"/>
      <c r="I184" s="136"/>
      <c r="J184" s="135"/>
      <c r="K184" s="136"/>
      <c r="L184" s="135"/>
      <c r="M184" s="136"/>
      <c r="N184" s="135"/>
      <c r="O184" s="136"/>
      <c r="P184" s="140"/>
      <c r="Q184" s="135"/>
      <c r="R184" s="140"/>
      <c r="S184" s="135"/>
      <c r="T184" s="136"/>
      <c r="U184" s="135"/>
      <c r="V184" s="136"/>
      <c r="W184" s="135"/>
      <c r="X184" s="136"/>
      <c r="Y184" s="120"/>
      <c r="Z184" s="135"/>
      <c r="AA184" s="136"/>
      <c r="AB184" s="135"/>
      <c r="AC184" s="136"/>
      <c r="AD184" s="135"/>
      <c r="AE184" s="136"/>
      <c r="AF184" s="135"/>
      <c r="AG184" s="136"/>
      <c r="AH184" s="120"/>
      <c r="AI184" s="135"/>
      <c r="AJ184" s="136"/>
      <c r="AK184" s="135"/>
      <c r="AL184" s="136"/>
      <c r="AM184" s="135"/>
      <c r="AN184" s="136"/>
      <c r="AO184" s="135"/>
      <c r="AP184" s="136"/>
      <c r="AQ184" s="137"/>
      <c r="AR184" s="135"/>
      <c r="AS184" s="136"/>
      <c r="AT184" s="135"/>
      <c r="AU184" s="140"/>
      <c r="AV184" s="135"/>
      <c r="AW184" s="136"/>
      <c r="AX184" s="135"/>
      <c r="AY184" s="136"/>
    </row>
    <row r="185" spans="1:51" s="143" customFormat="1">
      <c r="A185" s="130"/>
      <c r="B185" s="130"/>
      <c r="C185" s="131"/>
      <c r="D185" s="141"/>
      <c r="E185" s="141" t="s">
        <v>202</v>
      </c>
      <c r="F185" s="134"/>
      <c r="G185" s="144"/>
      <c r="H185" s="135"/>
      <c r="I185" s="136"/>
      <c r="J185" s="135"/>
      <c r="K185" s="136"/>
      <c r="L185" s="135"/>
      <c r="M185" s="136"/>
      <c r="N185" s="135"/>
      <c r="O185" s="136"/>
      <c r="P185" s="140"/>
      <c r="Q185" s="135"/>
      <c r="R185" s="140"/>
      <c r="S185" s="135"/>
      <c r="T185" s="136"/>
      <c r="U185" s="135"/>
      <c r="V185" s="136"/>
      <c r="W185" s="135"/>
      <c r="X185" s="136"/>
      <c r="Y185" s="120"/>
      <c r="Z185" s="135"/>
      <c r="AA185" s="136"/>
      <c r="AB185" s="135"/>
      <c r="AC185" s="136"/>
      <c r="AD185" s="135"/>
      <c r="AE185" s="136"/>
      <c r="AF185" s="135"/>
      <c r="AG185" s="136"/>
      <c r="AH185" s="120"/>
      <c r="AI185" s="135"/>
      <c r="AJ185" s="136"/>
      <c r="AK185" s="135"/>
      <c r="AL185" s="136"/>
      <c r="AM185" s="135"/>
      <c r="AN185" s="136"/>
      <c r="AO185" s="135"/>
      <c r="AP185" s="136"/>
      <c r="AQ185" s="137"/>
      <c r="AR185" s="135"/>
      <c r="AS185" s="136"/>
      <c r="AT185" s="135"/>
      <c r="AU185" s="140"/>
      <c r="AV185" s="135"/>
      <c r="AW185" s="136"/>
      <c r="AX185" s="135"/>
      <c r="AY185" s="136"/>
    </row>
    <row r="186" spans="1:51" s="143" customFormat="1">
      <c r="A186" s="130"/>
      <c r="B186" s="130"/>
      <c r="C186" s="131"/>
      <c r="D186" s="141"/>
      <c r="E186" s="141" t="s">
        <v>204</v>
      </c>
      <c r="F186" s="134"/>
      <c r="G186" s="144"/>
      <c r="H186" s="135"/>
      <c r="I186" s="136"/>
      <c r="J186" s="135"/>
      <c r="K186" s="136"/>
      <c r="L186" s="135"/>
      <c r="M186" s="136"/>
      <c r="N186" s="135"/>
      <c r="O186" s="136"/>
      <c r="P186" s="140"/>
      <c r="Q186" s="135"/>
      <c r="R186" s="140"/>
      <c r="S186" s="135"/>
      <c r="T186" s="136"/>
      <c r="U186" s="135"/>
      <c r="V186" s="136"/>
      <c r="W186" s="135"/>
      <c r="X186" s="136"/>
      <c r="Y186" s="120"/>
      <c r="Z186" s="135"/>
      <c r="AA186" s="136"/>
      <c r="AB186" s="135"/>
      <c r="AC186" s="136"/>
      <c r="AD186" s="135"/>
      <c r="AE186" s="136"/>
      <c r="AF186" s="135"/>
      <c r="AG186" s="136"/>
      <c r="AH186" s="120"/>
      <c r="AI186" s="135"/>
      <c r="AJ186" s="136"/>
      <c r="AK186" s="135"/>
      <c r="AL186" s="136"/>
      <c r="AM186" s="135"/>
      <c r="AN186" s="136"/>
      <c r="AO186" s="135"/>
      <c r="AP186" s="136"/>
      <c r="AQ186" s="137"/>
      <c r="AR186" s="135"/>
      <c r="AS186" s="136"/>
      <c r="AT186" s="135"/>
      <c r="AU186" s="140"/>
      <c r="AV186" s="135"/>
      <c r="AW186" s="136"/>
      <c r="AX186" s="135"/>
      <c r="AY186" s="136"/>
    </row>
    <row r="187" spans="1:51" s="113" customFormat="1">
      <c r="A187" s="130"/>
      <c r="B187" s="130"/>
      <c r="C187" s="131"/>
      <c r="D187" s="141"/>
      <c r="E187" s="234" t="s">
        <v>208</v>
      </c>
      <c r="F187" s="134"/>
      <c r="G187" s="200"/>
      <c r="H187" s="135"/>
      <c r="I187" s="136"/>
      <c r="J187" s="135"/>
      <c r="K187" s="136"/>
      <c r="L187" s="135"/>
      <c r="M187" s="136"/>
      <c r="N187" s="135"/>
      <c r="O187" s="136"/>
      <c r="P187" s="140"/>
      <c r="Q187" s="135"/>
      <c r="R187" s="140"/>
      <c r="S187" s="135"/>
      <c r="T187" s="136"/>
      <c r="U187" s="135"/>
      <c r="V187" s="136"/>
      <c r="W187" s="135"/>
      <c r="X187" s="136"/>
      <c r="Y187" s="120"/>
      <c r="Z187" s="135"/>
      <c r="AA187" s="136"/>
      <c r="AB187" s="135"/>
      <c r="AC187" s="136"/>
      <c r="AD187" s="135"/>
      <c r="AE187" s="136"/>
      <c r="AF187" s="135"/>
      <c r="AG187" s="136"/>
      <c r="AH187" s="120"/>
      <c r="AI187" s="135"/>
      <c r="AJ187" s="136"/>
      <c r="AK187" s="135"/>
      <c r="AL187" s="136"/>
      <c r="AM187" s="135"/>
      <c r="AN187" s="136"/>
      <c r="AO187" s="135"/>
      <c r="AP187" s="136"/>
      <c r="AQ187" s="137"/>
      <c r="AR187" s="135"/>
      <c r="AS187" s="136"/>
      <c r="AT187" s="135"/>
      <c r="AU187" s="140"/>
      <c r="AV187" s="135"/>
      <c r="AW187" s="136"/>
      <c r="AX187" s="135"/>
      <c r="AY187" s="136"/>
    </row>
    <row r="188" spans="1:51" s="143" customFormat="1">
      <c r="A188" s="130"/>
      <c r="B188" s="130"/>
      <c r="C188" s="131"/>
      <c r="D188" s="141"/>
      <c r="E188" s="235" t="s">
        <v>209</v>
      </c>
      <c r="F188" s="134"/>
      <c r="G188" s="144"/>
      <c r="H188" s="135"/>
      <c r="I188" s="136"/>
      <c r="J188" s="135"/>
      <c r="K188" s="136"/>
      <c r="L188" s="135"/>
      <c r="M188" s="136"/>
      <c r="N188" s="135"/>
      <c r="O188" s="136"/>
      <c r="P188" s="140"/>
      <c r="Q188" s="135"/>
      <c r="R188" s="140"/>
      <c r="S188" s="135"/>
      <c r="T188" s="136"/>
      <c r="U188" s="135"/>
      <c r="V188" s="136"/>
      <c r="W188" s="135"/>
      <c r="X188" s="136"/>
      <c r="Y188" s="120"/>
      <c r="Z188" s="135"/>
      <c r="AA188" s="136"/>
      <c r="AB188" s="135"/>
      <c r="AC188" s="136"/>
      <c r="AD188" s="135"/>
      <c r="AE188" s="136"/>
      <c r="AF188" s="135"/>
      <c r="AG188" s="136"/>
      <c r="AH188" s="120"/>
      <c r="AI188" s="135"/>
      <c r="AJ188" s="136"/>
      <c r="AK188" s="135"/>
      <c r="AL188" s="136"/>
      <c r="AM188" s="135"/>
      <c r="AN188" s="136"/>
      <c r="AO188" s="135"/>
      <c r="AP188" s="136"/>
      <c r="AQ188" s="137"/>
      <c r="AR188" s="135"/>
      <c r="AS188" s="136"/>
      <c r="AT188" s="135"/>
      <c r="AU188" s="140"/>
      <c r="AV188" s="135"/>
      <c r="AW188" s="136"/>
      <c r="AX188" s="135"/>
      <c r="AY188" s="136"/>
    </row>
    <row r="189" spans="1:51" s="143" customFormat="1">
      <c r="A189" s="130"/>
      <c r="B189" s="130"/>
      <c r="C189" s="131"/>
      <c r="D189" s="141"/>
      <c r="E189" s="236" t="s">
        <v>212</v>
      </c>
      <c r="F189" s="134"/>
      <c r="G189" s="200"/>
      <c r="H189" s="135"/>
      <c r="I189" s="136"/>
      <c r="J189" s="135"/>
      <c r="K189" s="136"/>
      <c r="L189" s="135"/>
      <c r="M189" s="136"/>
      <c r="N189" s="135"/>
      <c r="O189" s="136"/>
      <c r="P189" s="140"/>
      <c r="Q189" s="135"/>
      <c r="R189" s="140"/>
      <c r="S189" s="135"/>
      <c r="T189" s="136"/>
      <c r="U189" s="135"/>
      <c r="V189" s="136"/>
      <c r="W189" s="135"/>
      <c r="X189" s="136"/>
      <c r="Y189" s="120"/>
      <c r="Z189" s="135"/>
      <c r="AA189" s="136"/>
      <c r="AB189" s="135"/>
      <c r="AC189" s="136"/>
      <c r="AD189" s="135"/>
      <c r="AE189" s="136"/>
      <c r="AF189" s="135"/>
      <c r="AG189" s="136"/>
      <c r="AH189" s="120"/>
      <c r="AI189" s="135"/>
      <c r="AJ189" s="136"/>
      <c r="AK189" s="135"/>
      <c r="AL189" s="136"/>
      <c r="AM189" s="135"/>
      <c r="AN189" s="136"/>
      <c r="AO189" s="135"/>
      <c r="AP189" s="136"/>
      <c r="AQ189" s="137"/>
      <c r="AR189" s="135"/>
      <c r="AS189" s="136"/>
      <c r="AT189" s="135"/>
      <c r="AU189" s="140"/>
      <c r="AV189" s="135"/>
      <c r="AW189" s="136"/>
      <c r="AX189" s="135"/>
      <c r="AY189" s="136"/>
    </row>
    <row r="190" spans="1:51" s="143" customFormat="1">
      <c r="A190" s="130"/>
      <c r="B190" s="130"/>
      <c r="C190" s="131"/>
      <c r="D190" s="141"/>
      <c r="E190" s="236" t="s">
        <v>211</v>
      </c>
      <c r="F190" s="134"/>
      <c r="G190" s="200"/>
      <c r="H190" s="135"/>
      <c r="I190" s="136"/>
      <c r="J190" s="135"/>
      <c r="K190" s="136"/>
      <c r="L190" s="135"/>
      <c r="M190" s="136"/>
      <c r="N190" s="135"/>
      <c r="O190" s="136"/>
      <c r="P190" s="140"/>
      <c r="Q190" s="135"/>
      <c r="R190" s="140"/>
      <c r="S190" s="135"/>
      <c r="T190" s="136"/>
      <c r="U190" s="135"/>
      <c r="V190" s="136"/>
      <c r="W190" s="135"/>
      <c r="X190" s="136"/>
      <c r="Y190" s="120"/>
      <c r="Z190" s="135"/>
      <c r="AA190" s="136"/>
      <c r="AB190" s="135"/>
      <c r="AC190" s="136"/>
      <c r="AD190" s="135"/>
      <c r="AE190" s="136"/>
      <c r="AF190" s="135"/>
      <c r="AG190" s="136"/>
      <c r="AH190" s="120"/>
      <c r="AI190" s="135"/>
      <c r="AJ190" s="136"/>
      <c r="AK190" s="135"/>
      <c r="AL190" s="136"/>
      <c r="AM190" s="135"/>
      <c r="AN190" s="136"/>
      <c r="AO190" s="135"/>
      <c r="AP190" s="136"/>
      <c r="AQ190" s="137"/>
      <c r="AR190" s="135"/>
      <c r="AS190" s="136"/>
      <c r="AT190" s="135"/>
      <c r="AU190" s="140"/>
      <c r="AV190" s="135"/>
      <c r="AW190" s="136"/>
      <c r="AX190" s="135"/>
      <c r="AY190" s="136"/>
    </row>
    <row r="191" spans="1:51" s="143" customFormat="1">
      <c r="A191" s="130"/>
      <c r="B191" s="130"/>
      <c r="C191" s="131"/>
      <c r="D191" s="199"/>
      <c r="E191" s="236" t="s">
        <v>210</v>
      </c>
      <c r="F191" s="134"/>
      <c r="G191" s="144"/>
      <c r="H191" s="135"/>
      <c r="I191" s="136"/>
      <c r="J191" s="135"/>
      <c r="K191" s="136"/>
      <c r="L191" s="135"/>
      <c r="M191" s="136"/>
      <c r="N191" s="135"/>
      <c r="O191" s="136"/>
      <c r="P191" s="140"/>
      <c r="Q191" s="135"/>
      <c r="R191" s="140"/>
      <c r="S191" s="135"/>
      <c r="T191" s="136"/>
      <c r="U191" s="135"/>
      <c r="V191" s="136"/>
      <c r="W191" s="135"/>
      <c r="X191" s="136"/>
      <c r="Y191" s="120"/>
      <c r="Z191" s="135"/>
      <c r="AA191" s="136"/>
      <c r="AB191" s="135"/>
      <c r="AC191" s="136"/>
      <c r="AD191" s="135"/>
      <c r="AE191" s="136"/>
      <c r="AF191" s="135"/>
      <c r="AG191" s="136"/>
      <c r="AH191" s="120"/>
      <c r="AI191" s="135"/>
      <c r="AJ191" s="136"/>
      <c r="AK191" s="135"/>
      <c r="AL191" s="136"/>
      <c r="AM191" s="135"/>
      <c r="AN191" s="136"/>
      <c r="AO191" s="135"/>
      <c r="AP191" s="136"/>
      <c r="AQ191" s="137"/>
      <c r="AR191" s="135"/>
      <c r="AS191" s="136"/>
      <c r="AT191" s="135"/>
      <c r="AU191" s="140"/>
      <c r="AV191" s="135"/>
      <c r="AW191" s="136"/>
      <c r="AX191" s="135"/>
      <c r="AY191" s="136"/>
    </row>
    <row r="192" spans="1:51" s="143" customFormat="1">
      <c r="A192" s="130"/>
      <c r="B192" s="130"/>
      <c r="C192" s="131"/>
      <c r="D192" s="199"/>
      <c r="E192" s="133"/>
      <c r="F192" s="134"/>
      <c r="G192" s="144"/>
      <c r="H192" s="135"/>
      <c r="I192" s="136"/>
      <c r="J192" s="135"/>
      <c r="K192" s="136"/>
      <c r="L192" s="135"/>
      <c r="M192" s="136"/>
      <c r="N192" s="135"/>
      <c r="O192" s="136"/>
      <c r="P192" s="140"/>
      <c r="Q192" s="135"/>
      <c r="R192" s="140"/>
      <c r="S192" s="135"/>
      <c r="T192" s="136"/>
      <c r="U192" s="135"/>
      <c r="V192" s="136"/>
      <c r="W192" s="135"/>
      <c r="X192" s="136"/>
      <c r="Y192" s="120"/>
      <c r="Z192" s="135"/>
      <c r="AA192" s="136"/>
      <c r="AB192" s="135"/>
      <c r="AC192" s="136"/>
      <c r="AD192" s="135"/>
      <c r="AE192" s="136"/>
      <c r="AF192" s="135"/>
      <c r="AG192" s="136"/>
      <c r="AH192" s="120"/>
      <c r="AI192" s="135"/>
      <c r="AJ192" s="136"/>
      <c r="AK192" s="135"/>
      <c r="AL192" s="136"/>
      <c r="AM192" s="135"/>
      <c r="AN192" s="136"/>
      <c r="AO192" s="135"/>
      <c r="AP192" s="136"/>
      <c r="AQ192" s="137"/>
      <c r="AR192" s="135"/>
      <c r="AS192" s="136"/>
      <c r="AT192" s="135"/>
      <c r="AU192" s="140"/>
      <c r="AV192" s="135"/>
      <c r="AW192" s="136"/>
      <c r="AX192" s="135"/>
      <c r="AY192" s="136"/>
    </row>
    <row r="193" spans="1:51" s="118" customFormat="1">
      <c r="A193" s="130"/>
      <c r="B193" s="130"/>
      <c r="C193" s="131"/>
      <c r="D193" s="141"/>
      <c r="E193" s="133"/>
      <c r="F193" s="134"/>
      <c r="G193" s="144"/>
      <c r="H193" s="135"/>
      <c r="I193" s="136"/>
      <c r="J193" s="135"/>
      <c r="K193" s="136"/>
      <c r="L193" s="135"/>
      <c r="M193" s="136"/>
      <c r="N193" s="135"/>
      <c r="O193" s="136"/>
      <c r="P193" s="140"/>
      <c r="Q193" s="135"/>
      <c r="R193" s="140"/>
      <c r="S193" s="135"/>
      <c r="T193" s="136"/>
      <c r="U193" s="135"/>
      <c r="V193" s="136"/>
      <c r="W193" s="135"/>
      <c r="X193" s="136"/>
      <c r="Y193" s="120"/>
      <c r="Z193" s="135"/>
      <c r="AA193" s="136"/>
      <c r="AB193" s="135"/>
      <c r="AC193" s="136"/>
      <c r="AD193" s="135"/>
      <c r="AE193" s="136"/>
      <c r="AF193" s="135"/>
      <c r="AG193" s="136"/>
      <c r="AH193" s="120"/>
      <c r="AI193" s="135"/>
      <c r="AJ193" s="136"/>
      <c r="AK193" s="135"/>
      <c r="AL193" s="136"/>
      <c r="AM193" s="135"/>
      <c r="AN193" s="136"/>
      <c r="AO193" s="135"/>
      <c r="AP193" s="136"/>
      <c r="AQ193" s="137"/>
      <c r="AR193" s="135"/>
      <c r="AS193" s="136"/>
      <c r="AT193" s="135"/>
      <c r="AU193" s="140"/>
      <c r="AV193" s="135"/>
      <c r="AW193" s="136"/>
      <c r="AX193" s="135"/>
      <c r="AY193" s="136"/>
    </row>
    <row r="194" spans="1:51" s="113" customFormat="1">
      <c r="A194" s="130"/>
      <c r="B194" s="130"/>
      <c r="C194" s="131"/>
      <c r="D194" s="141"/>
      <c r="E194" s="133"/>
      <c r="F194" s="134"/>
      <c r="G194" s="144"/>
      <c r="H194" s="135"/>
      <c r="I194" s="136"/>
      <c r="J194" s="135"/>
      <c r="K194" s="136"/>
      <c r="L194" s="135"/>
      <c r="M194" s="136"/>
      <c r="N194" s="135"/>
      <c r="O194" s="136"/>
      <c r="P194" s="140"/>
      <c r="Q194" s="135"/>
      <c r="R194" s="140"/>
      <c r="S194" s="135"/>
      <c r="T194" s="136"/>
      <c r="U194" s="135"/>
      <c r="V194" s="136"/>
      <c r="W194" s="135"/>
      <c r="X194" s="136"/>
      <c r="Y194" s="120"/>
      <c r="Z194" s="135"/>
      <c r="AA194" s="136"/>
      <c r="AB194" s="135"/>
      <c r="AC194" s="136"/>
      <c r="AD194" s="135"/>
      <c r="AE194" s="136"/>
      <c r="AF194" s="135"/>
      <c r="AG194" s="136"/>
      <c r="AH194" s="120"/>
      <c r="AI194" s="135"/>
      <c r="AJ194" s="136"/>
      <c r="AK194" s="135"/>
      <c r="AL194" s="136"/>
      <c r="AM194" s="135"/>
      <c r="AN194" s="136"/>
      <c r="AO194" s="135"/>
      <c r="AP194" s="136"/>
      <c r="AQ194" s="137"/>
      <c r="AR194" s="135"/>
      <c r="AS194" s="136"/>
      <c r="AT194" s="135"/>
      <c r="AU194" s="140"/>
      <c r="AV194" s="135"/>
      <c r="AW194" s="136"/>
      <c r="AX194" s="135"/>
      <c r="AY194" s="136"/>
    </row>
    <row r="195" spans="1:51" s="113" customFormat="1">
      <c r="A195" s="130"/>
      <c r="B195" s="130"/>
      <c r="C195" s="131"/>
      <c r="D195" s="141"/>
      <c r="E195" s="133"/>
      <c r="F195" s="134"/>
      <c r="G195" s="144"/>
      <c r="H195" s="135"/>
      <c r="I195" s="136"/>
      <c r="J195" s="135"/>
      <c r="K195" s="136"/>
      <c r="L195" s="135"/>
      <c r="M195" s="136"/>
      <c r="N195" s="135"/>
      <c r="O195" s="136"/>
      <c r="P195" s="140"/>
      <c r="Q195" s="135"/>
      <c r="R195" s="140"/>
      <c r="S195" s="135"/>
      <c r="T195" s="136"/>
      <c r="U195" s="135"/>
      <c r="V195" s="136"/>
      <c r="W195" s="135"/>
      <c r="X195" s="136"/>
      <c r="Y195" s="120"/>
      <c r="Z195" s="135"/>
      <c r="AA195" s="136"/>
      <c r="AB195" s="135"/>
      <c r="AC195" s="136"/>
      <c r="AD195" s="135"/>
      <c r="AE195" s="136"/>
      <c r="AF195" s="135"/>
      <c r="AG195" s="136"/>
      <c r="AH195" s="120"/>
      <c r="AI195" s="135"/>
      <c r="AJ195" s="136"/>
      <c r="AK195" s="135"/>
      <c r="AL195" s="136"/>
      <c r="AM195" s="135"/>
      <c r="AN195" s="136"/>
      <c r="AO195" s="135"/>
      <c r="AP195" s="136"/>
      <c r="AQ195" s="137"/>
      <c r="AR195" s="135"/>
      <c r="AS195" s="136"/>
      <c r="AT195" s="135"/>
      <c r="AU195" s="140"/>
      <c r="AV195" s="135"/>
      <c r="AW195" s="136"/>
      <c r="AX195" s="135"/>
      <c r="AY195" s="136"/>
    </row>
    <row r="196" spans="1:51" s="113" customFormat="1">
      <c r="A196" s="130"/>
      <c r="B196" s="130"/>
      <c r="C196" s="131"/>
      <c r="D196" s="141"/>
      <c r="E196" s="133"/>
      <c r="F196" s="134"/>
      <c r="G196" s="144"/>
      <c r="H196" s="135"/>
      <c r="I196" s="136"/>
      <c r="J196" s="135"/>
      <c r="K196" s="136"/>
      <c r="L196" s="135"/>
      <c r="M196" s="136"/>
      <c r="N196" s="135"/>
      <c r="O196" s="136"/>
      <c r="P196" s="140"/>
      <c r="Q196" s="135"/>
      <c r="R196" s="140"/>
      <c r="S196" s="135"/>
      <c r="T196" s="136"/>
      <c r="U196" s="135"/>
      <c r="V196" s="136"/>
      <c r="W196" s="135"/>
      <c r="X196" s="136"/>
      <c r="Y196" s="120"/>
      <c r="Z196" s="135"/>
      <c r="AA196" s="136"/>
      <c r="AB196" s="135"/>
      <c r="AC196" s="136"/>
      <c r="AD196" s="135"/>
      <c r="AE196" s="136"/>
      <c r="AF196" s="135"/>
      <c r="AG196" s="136"/>
      <c r="AH196" s="120"/>
      <c r="AI196" s="135"/>
      <c r="AJ196" s="136"/>
      <c r="AK196" s="135"/>
      <c r="AL196" s="136"/>
      <c r="AM196" s="135"/>
      <c r="AN196" s="136"/>
      <c r="AO196" s="135"/>
      <c r="AP196" s="136"/>
      <c r="AQ196" s="137"/>
      <c r="AR196" s="135"/>
      <c r="AS196" s="136"/>
      <c r="AT196" s="135"/>
      <c r="AU196" s="140"/>
      <c r="AV196" s="135"/>
      <c r="AW196" s="136"/>
      <c r="AX196" s="135"/>
      <c r="AY196" s="136"/>
    </row>
    <row r="197" spans="1:51" s="113" customFormat="1">
      <c r="A197" s="130"/>
      <c r="B197" s="130"/>
      <c r="C197" s="131"/>
      <c r="D197" s="141"/>
      <c r="E197" s="133"/>
      <c r="F197" s="134"/>
      <c r="G197" s="144"/>
      <c r="H197" s="135"/>
      <c r="I197" s="136"/>
      <c r="J197" s="135"/>
      <c r="K197" s="136"/>
      <c r="L197" s="135"/>
      <c r="M197" s="136"/>
      <c r="N197" s="135"/>
      <c r="O197" s="136"/>
      <c r="P197" s="140"/>
      <c r="Q197" s="135"/>
      <c r="R197" s="140"/>
      <c r="S197" s="135"/>
      <c r="T197" s="136"/>
      <c r="U197" s="135"/>
      <c r="V197" s="136"/>
      <c r="W197" s="135"/>
      <c r="X197" s="136"/>
      <c r="Y197" s="120"/>
      <c r="Z197" s="135"/>
      <c r="AA197" s="136"/>
      <c r="AB197" s="135"/>
      <c r="AC197" s="136"/>
      <c r="AD197" s="135"/>
      <c r="AE197" s="136"/>
      <c r="AF197" s="135"/>
      <c r="AG197" s="136"/>
      <c r="AH197" s="120"/>
      <c r="AI197" s="135"/>
      <c r="AJ197" s="136"/>
      <c r="AK197" s="135"/>
      <c r="AL197" s="136"/>
      <c r="AM197" s="135"/>
      <c r="AN197" s="136"/>
      <c r="AO197" s="135"/>
      <c r="AP197" s="136"/>
      <c r="AQ197" s="137"/>
      <c r="AR197" s="135"/>
      <c r="AS197" s="136"/>
      <c r="AT197" s="135"/>
      <c r="AU197" s="140"/>
      <c r="AV197" s="135"/>
      <c r="AW197" s="136"/>
      <c r="AX197" s="135"/>
      <c r="AY197" s="136"/>
    </row>
    <row r="198" spans="1:51" s="143" customFormat="1">
      <c r="A198" s="130"/>
      <c r="B198" s="130"/>
      <c r="C198" s="131"/>
      <c r="D198" s="132"/>
      <c r="E198" s="133" t="s">
        <v>32</v>
      </c>
      <c r="F198" s="134" t="s">
        <v>24</v>
      </c>
      <c r="G198" s="144"/>
      <c r="H198" s="135"/>
      <c r="I198" s="136"/>
      <c r="J198" s="135"/>
      <c r="K198" s="136"/>
      <c r="L198" s="135"/>
      <c r="M198" s="136"/>
      <c r="N198" s="135"/>
      <c r="O198" s="136"/>
      <c r="P198" s="140"/>
      <c r="Q198" s="135"/>
      <c r="R198" s="140"/>
      <c r="S198" s="135"/>
      <c r="T198" s="136"/>
      <c r="U198" s="135"/>
      <c r="V198" s="136"/>
      <c r="W198" s="135"/>
      <c r="X198" s="136"/>
      <c r="Y198" s="120"/>
      <c r="Z198" s="135"/>
      <c r="AA198" s="136"/>
      <c r="AB198" s="135"/>
      <c r="AC198" s="136"/>
      <c r="AD198" s="135"/>
      <c r="AE198" s="136"/>
      <c r="AF198" s="135"/>
      <c r="AG198" s="136"/>
      <c r="AH198" s="120"/>
      <c r="AI198" s="135"/>
      <c r="AJ198" s="136"/>
      <c r="AK198" s="135"/>
      <c r="AL198" s="136"/>
      <c r="AM198" s="135"/>
      <c r="AN198" s="136"/>
      <c r="AO198" s="135"/>
      <c r="AP198" s="136"/>
      <c r="AQ198" s="137"/>
      <c r="AR198" s="135"/>
      <c r="AS198" s="136"/>
      <c r="AT198" s="135"/>
      <c r="AU198" s="140"/>
      <c r="AV198" s="135"/>
      <c r="AW198" s="136"/>
      <c r="AX198" s="135"/>
      <c r="AY198" s="136"/>
    </row>
    <row r="199" spans="1:51" s="143" customFormat="1">
      <c r="A199" s="130"/>
      <c r="B199" s="130"/>
      <c r="C199" s="131"/>
      <c r="D199" s="132"/>
      <c r="E199" s="134" t="s">
        <v>33</v>
      </c>
      <c r="F199" s="134" t="s">
        <v>23</v>
      </c>
      <c r="G199" s="144"/>
      <c r="H199" s="135"/>
      <c r="I199" s="136"/>
      <c r="J199" s="135"/>
      <c r="K199" s="136"/>
      <c r="L199" s="135"/>
      <c r="M199" s="136"/>
      <c r="N199" s="135"/>
      <c r="O199" s="136"/>
      <c r="P199" s="140"/>
      <c r="Q199" s="135"/>
      <c r="R199" s="140"/>
      <c r="S199" s="135"/>
      <c r="T199" s="136"/>
      <c r="U199" s="135"/>
      <c r="V199" s="136"/>
      <c r="W199" s="135"/>
      <c r="X199" s="136"/>
      <c r="Y199" s="120"/>
      <c r="Z199" s="135"/>
      <c r="AA199" s="136"/>
      <c r="AB199" s="135"/>
      <c r="AC199" s="136"/>
      <c r="AD199" s="135"/>
      <c r="AE199" s="136"/>
      <c r="AF199" s="135"/>
      <c r="AG199" s="136"/>
      <c r="AH199" s="120"/>
      <c r="AI199" s="135"/>
      <c r="AJ199" s="136"/>
      <c r="AK199" s="135"/>
      <c r="AL199" s="136"/>
      <c r="AM199" s="135"/>
      <c r="AN199" s="136"/>
      <c r="AO199" s="135"/>
      <c r="AP199" s="136"/>
      <c r="AQ199" s="137"/>
      <c r="AR199" s="135"/>
      <c r="AS199" s="136"/>
      <c r="AT199" s="135"/>
      <c r="AU199" s="140"/>
      <c r="AV199" s="135"/>
      <c r="AW199" s="136"/>
      <c r="AX199" s="135"/>
      <c r="AY199" s="136"/>
    </row>
    <row r="200" spans="1:51" s="143" customFormat="1">
      <c r="A200" s="130"/>
      <c r="B200" s="130"/>
      <c r="C200" s="131"/>
      <c r="D200" s="132"/>
      <c r="E200" s="133" t="s">
        <v>34</v>
      </c>
      <c r="F200" s="134" t="s">
        <v>26</v>
      </c>
      <c r="G200" s="144"/>
      <c r="H200" s="135"/>
      <c r="I200" s="136"/>
      <c r="J200" s="135"/>
      <c r="K200" s="136"/>
      <c r="L200" s="135"/>
      <c r="M200" s="136"/>
      <c r="N200" s="135"/>
      <c r="O200" s="136"/>
      <c r="P200" s="140"/>
      <c r="Q200" s="135"/>
      <c r="R200" s="140"/>
      <c r="S200" s="135"/>
      <c r="T200" s="136"/>
      <c r="U200" s="135"/>
      <c r="V200" s="136"/>
      <c r="W200" s="135"/>
      <c r="X200" s="136"/>
      <c r="Y200" s="120"/>
      <c r="Z200" s="135"/>
      <c r="AA200" s="136"/>
      <c r="AB200" s="135"/>
      <c r="AC200" s="136"/>
      <c r="AD200" s="135"/>
      <c r="AE200" s="136"/>
      <c r="AF200" s="135"/>
      <c r="AG200" s="136"/>
      <c r="AH200" s="120"/>
      <c r="AI200" s="135"/>
      <c r="AJ200" s="136"/>
      <c r="AK200" s="135"/>
      <c r="AL200" s="136"/>
      <c r="AM200" s="135"/>
      <c r="AN200" s="136"/>
      <c r="AO200" s="135"/>
      <c r="AP200" s="136"/>
      <c r="AQ200" s="137"/>
      <c r="AR200" s="135"/>
      <c r="AS200" s="136"/>
      <c r="AT200" s="135"/>
      <c r="AU200" s="140"/>
      <c r="AV200" s="135"/>
      <c r="AW200" s="136"/>
      <c r="AX200" s="135"/>
      <c r="AY200" s="136"/>
    </row>
    <row r="201" spans="1:51" s="143" customFormat="1">
      <c r="A201" s="130"/>
      <c r="B201" s="130"/>
      <c r="C201" s="131"/>
      <c r="D201" s="132"/>
      <c r="E201" s="133" t="s">
        <v>35</v>
      </c>
      <c r="F201" s="134" t="s">
        <v>29</v>
      </c>
      <c r="G201" s="144"/>
      <c r="H201" s="135"/>
      <c r="I201" s="136"/>
      <c r="J201" s="135"/>
      <c r="K201" s="136"/>
      <c r="L201" s="135"/>
      <c r="M201" s="136"/>
      <c r="N201" s="135"/>
      <c r="O201" s="136"/>
      <c r="P201" s="140"/>
      <c r="Q201" s="135"/>
      <c r="R201" s="140"/>
      <c r="S201" s="135"/>
      <c r="T201" s="136"/>
      <c r="U201" s="135"/>
      <c r="V201" s="136"/>
      <c r="W201" s="135"/>
      <c r="X201" s="136"/>
      <c r="Y201" s="120"/>
      <c r="Z201" s="135"/>
      <c r="AA201" s="136"/>
      <c r="AB201" s="135"/>
      <c r="AC201" s="136"/>
      <c r="AD201" s="135"/>
      <c r="AE201" s="136"/>
      <c r="AF201" s="135"/>
      <c r="AG201" s="136"/>
      <c r="AH201" s="120"/>
      <c r="AI201" s="135"/>
      <c r="AJ201" s="136"/>
      <c r="AK201" s="135"/>
      <c r="AL201" s="136"/>
      <c r="AM201" s="135"/>
      <c r="AN201" s="136"/>
      <c r="AO201" s="135"/>
      <c r="AP201" s="136"/>
      <c r="AQ201" s="137"/>
      <c r="AR201" s="135"/>
      <c r="AS201" s="136"/>
      <c r="AT201" s="135"/>
      <c r="AU201" s="140"/>
      <c r="AV201" s="135"/>
      <c r="AW201" s="136"/>
      <c r="AX201" s="135"/>
      <c r="AY201" s="136"/>
    </row>
    <row r="202" spans="1:51" s="143" customFormat="1">
      <c r="A202" s="130"/>
      <c r="B202" s="130"/>
      <c r="C202" s="131"/>
      <c r="D202" s="132"/>
      <c r="E202" s="133" t="s">
        <v>36</v>
      </c>
      <c r="F202" s="134" t="s">
        <v>37</v>
      </c>
      <c r="G202" s="144"/>
      <c r="H202" s="135"/>
      <c r="I202" s="136"/>
      <c r="J202" s="135"/>
      <c r="K202" s="136"/>
      <c r="L202" s="135"/>
      <c r="M202" s="136"/>
      <c r="N202" s="135"/>
      <c r="O202" s="136"/>
      <c r="P202" s="140"/>
      <c r="Q202" s="135"/>
      <c r="R202" s="140"/>
      <c r="S202" s="135"/>
      <c r="T202" s="136"/>
      <c r="U202" s="135"/>
      <c r="V202" s="136"/>
      <c r="W202" s="135"/>
      <c r="X202" s="136"/>
      <c r="Y202" s="120"/>
      <c r="Z202" s="135"/>
      <c r="AA202" s="136"/>
      <c r="AB202" s="135"/>
      <c r="AC202" s="136"/>
      <c r="AD202" s="135"/>
      <c r="AE202" s="136"/>
      <c r="AF202" s="135"/>
      <c r="AG202" s="136"/>
      <c r="AH202" s="120"/>
      <c r="AI202" s="135"/>
      <c r="AJ202" s="136"/>
      <c r="AK202" s="135"/>
      <c r="AL202" s="136"/>
      <c r="AM202" s="135"/>
      <c r="AN202" s="136"/>
      <c r="AO202" s="135"/>
      <c r="AP202" s="136"/>
      <c r="AQ202" s="137"/>
      <c r="AR202" s="135"/>
      <c r="AS202" s="136"/>
      <c r="AT202" s="135"/>
      <c r="AU202" s="140"/>
      <c r="AV202" s="135"/>
      <c r="AW202" s="136"/>
      <c r="AX202" s="135"/>
      <c r="AY202" s="136"/>
    </row>
    <row r="203" spans="1:51" s="113" customFormat="1">
      <c r="A203" s="130"/>
      <c r="B203" s="130"/>
      <c r="C203" s="131"/>
      <c r="D203" s="132"/>
      <c r="E203" s="133" t="s">
        <v>38</v>
      </c>
      <c r="F203" s="134" t="s">
        <v>39</v>
      </c>
      <c r="G203" s="144"/>
      <c r="H203" s="135"/>
      <c r="I203" s="136"/>
      <c r="J203" s="135"/>
      <c r="K203" s="136"/>
      <c r="L203" s="135"/>
      <c r="M203" s="136"/>
      <c r="N203" s="135"/>
      <c r="O203" s="136"/>
      <c r="P203" s="140"/>
      <c r="Q203" s="135"/>
      <c r="R203" s="140"/>
      <c r="S203" s="135"/>
      <c r="T203" s="136"/>
      <c r="U203" s="135"/>
      <c r="V203" s="136"/>
      <c r="W203" s="135"/>
      <c r="X203" s="136"/>
      <c r="Y203" s="120"/>
      <c r="Z203" s="135"/>
      <c r="AA203" s="136"/>
      <c r="AB203" s="135"/>
      <c r="AC203" s="136"/>
      <c r="AD203" s="135"/>
      <c r="AE203" s="136"/>
      <c r="AF203" s="135"/>
      <c r="AG203" s="136"/>
      <c r="AH203" s="120"/>
      <c r="AI203" s="135"/>
      <c r="AJ203" s="136"/>
      <c r="AK203" s="135"/>
      <c r="AL203" s="136"/>
      <c r="AM203" s="135"/>
      <c r="AN203" s="136"/>
      <c r="AO203" s="135"/>
      <c r="AP203" s="136"/>
      <c r="AQ203" s="137"/>
      <c r="AR203" s="135"/>
      <c r="AS203" s="136"/>
      <c r="AT203" s="135"/>
      <c r="AU203" s="140"/>
      <c r="AV203" s="135"/>
      <c r="AW203" s="136"/>
      <c r="AX203" s="135"/>
      <c r="AY203" s="136"/>
    </row>
    <row r="204" spans="1:51" s="113" customFormat="1">
      <c r="A204" s="130"/>
      <c r="B204" s="130"/>
      <c r="C204" s="131"/>
      <c r="D204" s="132"/>
      <c r="E204" s="133" t="s">
        <v>40</v>
      </c>
      <c r="F204" s="134" t="s">
        <v>27</v>
      </c>
      <c r="G204" s="144"/>
      <c r="H204" s="135"/>
      <c r="I204" s="136"/>
      <c r="J204" s="135"/>
      <c r="K204" s="136"/>
      <c r="L204" s="135"/>
      <c r="M204" s="136"/>
      <c r="N204" s="135"/>
      <c r="O204" s="136"/>
      <c r="P204" s="140"/>
      <c r="Q204" s="135"/>
      <c r="R204" s="140"/>
      <c r="S204" s="135"/>
      <c r="T204" s="136"/>
      <c r="U204" s="135"/>
      <c r="V204" s="136"/>
      <c r="W204" s="135"/>
      <c r="X204" s="136"/>
      <c r="Y204" s="120"/>
      <c r="Z204" s="135"/>
      <c r="AA204" s="136"/>
      <c r="AB204" s="135"/>
      <c r="AC204" s="136"/>
      <c r="AD204" s="135"/>
      <c r="AE204" s="136"/>
      <c r="AF204" s="135"/>
      <c r="AG204" s="136"/>
      <c r="AH204" s="120"/>
      <c r="AI204" s="135"/>
      <c r="AJ204" s="136"/>
      <c r="AK204" s="135"/>
      <c r="AL204" s="136"/>
      <c r="AM204" s="135"/>
      <c r="AN204" s="136"/>
      <c r="AO204" s="135"/>
      <c r="AP204" s="136"/>
      <c r="AQ204" s="137"/>
      <c r="AR204" s="135"/>
      <c r="AS204" s="136"/>
      <c r="AT204" s="135"/>
      <c r="AU204" s="140"/>
      <c r="AV204" s="135"/>
      <c r="AW204" s="136"/>
      <c r="AX204" s="135"/>
      <c r="AY204" s="136"/>
    </row>
    <row r="205" spans="1:51" s="113" customFormat="1">
      <c r="A205" s="130"/>
      <c r="B205" s="130"/>
      <c r="C205" s="131"/>
      <c r="D205" s="132"/>
      <c r="E205" s="133" t="s">
        <v>41</v>
      </c>
      <c r="F205" s="134" t="s">
        <v>28</v>
      </c>
      <c r="G205" s="144"/>
      <c r="H205" s="135"/>
      <c r="I205" s="136"/>
      <c r="J205" s="135"/>
      <c r="K205" s="136"/>
      <c r="L205" s="135"/>
      <c r="M205" s="136"/>
      <c r="N205" s="135"/>
      <c r="O205" s="136"/>
      <c r="P205" s="140"/>
      <c r="Q205" s="135"/>
      <c r="R205" s="140"/>
      <c r="S205" s="135"/>
      <c r="T205" s="136"/>
      <c r="U205" s="135"/>
      <c r="V205" s="136"/>
      <c r="W205" s="135"/>
      <c r="X205" s="136"/>
      <c r="Y205" s="120"/>
      <c r="Z205" s="135"/>
      <c r="AA205" s="136"/>
      <c r="AB205" s="135"/>
      <c r="AC205" s="136"/>
      <c r="AD205" s="135"/>
      <c r="AE205" s="136"/>
      <c r="AF205" s="135"/>
      <c r="AG205" s="136"/>
      <c r="AH205" s="120"/>
      <c r="AI205" s="135"/>
      <c r="AJ205" s="136"/>
      <c r="AK205" s="135"/>
      <c r="AL205" s="136"/>
      <c r="AM205" s="135"/>
      <c r="AN205" s="136"/>
      <c r="AO205" s="135"/>
      <c r="AP205" s="136"/>
      <c r="AQ205" s="137"/>
      <c r="AR205" s="135"/>
      <c r="AS205" s="136"/>
      <c r="AT205" s="135"/>
      <c r="AU205" s="140"/>
      <c r="AV205" s="135"/>
      <c r="AW205" s="136"/>
      <c r="AX205" s="135"/>
      <c r="AY205" s="136"/>
    </row>
    <row r="206" spans="1:51" s="113" customFormat="1">
      <c r="A206" s="130"/>
      <c r="B206" s="130"/>
      <c r="C206" s="131"/>
      <c r="D206" s="132"/>
      <c r="E206" s="133" t="s">
        <v>42</v>
      </c>
      <c r="F206" s="134" t="s">
        <v>25</v>
      </c>
      <c r="G206" s="144"/>
      <c r="H206" s="135"/>
      <c r="I206" s="136"/>
      <c r="J206" s="135"/>
      <c r="K206" s="136"/>
      <c r="L206" s="135"/>
      <c r="M206" s="136"/>
      <c r="N206" s="135"/>
      <c r="O206" s="136"/>
      <c r="P206" s="140"/>
      <c r="Q206" s="135"/>
      <c r="R206" s="140"/>
      <c r="S206" s="135"/>
      <c r="T206" s="136"/>
      <c r="U206" s="135"/>
      <c r="V206" s="136"/>
      <c r="W206" s="135"/>
      <c r="X206" s="136"/>
      <c r="Y206" s="120"/>
      <c r="Z206" s="135"/>
      <c r="AA206" s="136"/>
      <c r="AB206" s="135"/>
      <c r="AC206" s="136"/>
      <c r="AD206" s="135"/>
      <c r="AE206" s="136"/>
      <c r="AF206" s="135"/>
      <c r="AG206" s="136"/>
      <c r="AH206" s="120"/>
      <c r="AI206" s="135"/>
      <c r="AJ206" s="136"/>
      <c r="AK206" s="135"/>
      <c r="AL206" s="136"/>
      <c r="AM206" s="135"/>
      <c r="AN206" s="136"/>
      <c r="AO206" s="135"/>
      <c r="AP206" s="136"/>
      <c r="AQ206" s="137"/>
      <c r="AR206" s="135"/>
      <c r="AS206" s="136"/>
      <c r="AT206" s="135"/>
      <c r="AU206" s="140"/>
      <c r="AV206" s="135"/>
      <c r="AW206" s="136"/>
      <c r="AX206" s="135"/>
      <c r="AY206" s="136"/>
    </row>
    <row r="207" spans="1:51" s="143" customFormat="1">
      <c r="A207" s="130"/>
      <c r="B207" s="130"/>
      <c r="C207" s="131"/>
      <c r="D207" s="132"/>
      <c r="E207" s="133" t="s">
        <v>43</v>
      </c>
      <c r="F207" s="134" t="s">
        <v>44</v>
      </c>
      <c r="G207" s="144"/>
      <c r="H207" s="135"/>
      <c r="I207" s="136"/>
      <c r="J207" s="135"/>
      <c r="K207" s="136"/>
      <c r="L207" s="135"/>
      <c r="M207" s="136"/>
      <c r="N207" s="135"/>
      <c r="O207" s="136"/>
      <c r="P207" s="140"/>
      <c r="Q207" s="135"/>
      <c r="R207" s="140"/>
      <c r="S207" s="135"/>
      <c r="T207" s="136"/>
      <c r="U207" s="135"/>
      <c r="V207" s="136"/>
      <c r="W207" s="135"/>
      <c r="X207" s="136"/>
      <c r="Y207" s="120"/>
      <c r="Z207" s="135"/>
      <c r="AA207" s="136"/>
      <c r="AB207" s="135"/>
      <c r="AC207" s="136"/>
      <c r="AD207" s="135"/>
      <c r="AE207" s="136"/>
      <c r="AF207" s="135"/>
      <c r="AG207" s="136"/>
      <c r="AH207" s="120"/>
      <c r="AI207" s="135"/>
      <c r="AJ207" s="136"/>
      <c r="AK207" s="135"/>
      <c r="AL207" s="136"/>
      <c r="AM207" s="135"/>
      <c r="AN207" s="136"/>
      <c r="AO207" s="135"/>
      <c r="AP207" s="136"/>
      <c r="AQ207" s="137"/>
      <c r="AR207" s="135"/>
      <c r="AS207" s="136"/>
      <c r="AT207" s="135"/>
      <c r="AU207" s="140"/>
      <c r="AV207" s="135"/>
      <c r="AW207" s="136"/>
      <c r="AX207" s="135"/>
      <c r="AY207" s="136"/>
    </row>
    <row r="208" spans="1:51" s="113" customFormat="1">
      <c r="A208" s="124"/>
      <c r="B208" s="130"/>
      <c r="C208" s="131"/>
      <c r="D208" s="132"/>
      <c r="E208" s="133"/>
      <c r="F208" s="134"/>
      <c r="G208" s="133"/>
      <c r="H208" s="147"/>
      <c r="I208" s="148"/>
      <c r="J208" s="147"/>
      <c r="K208" s="148"/>
      <c r="L208" s="147"/>
      <c r="M208" s="148"/>
      <c r="N208" s="147"/>
      <c r="O208" s="148"/>
      <c r="P208" s="167"/>
      <c r="Q208" s="147"/>
      <c r="R208" s="149"/>
      <c r="S208" s="147"/>
      <c r="T208" s="148"/>
      <c r="U208" s="147"/>
      <c r="V208" s="148"/>
      <c r="W208" s="147"/>
      <c r="X208" s="148"/>
      <c r="Y208" s="167"/>
      <c r="Z208" s="147"/>
      <c r="AA208" s="148"/>
      <c r="AB208" s="147"/>
      <c r="AC208" s="148"/>
      <c r="AD208" s="147"/>
      <c r="AE208" s="148"/>
      <c r="AF208" s="147"/>
      <c r="AG208" s="148"/>
      <c r="AH208" s="167"/>
      <c r="AI208" s="147"/>
      <c r="AJ208" s="148"/>
      <c r="AK208" s="147"/>
      <c r="AL208" s="148"/>
      <c r="AM208" s="147"/>
      <c r="AN208" s="148"/>
      <c r="AO208" s="147"/>
      <c r="AP208" s="148"/>
      <c r="AQ208" s="167"/>
      <c r="AR208" s="147"/>
      <c r="AS208" s="148"/>
      <c r="AT208" s="147"/>
      <c r="AU208" s="149"/>
      <c r="AV208" s="147"/>
      <c r="AW208" s="148"/>
      <c r="AX208" s="147"/>
      <c r="AY208" s="148"/>
    </row>
    <row r="209" spans="1:51" s="143" customFormat="1">
      <c r="A209" s="179"/>
      <c r="B209" s="179"/>
      <c r="C209" s="180"/>
      <c r="D209" s="191"/>
      <c r="E209" s="182"/>
      <c r="F209" s="183"/>
      <c r="G209" s="192"/>
      <c r="H209" s="193"/>
      <c r="I209" s="194"/>
      <c r="J209" s="193"/>
      <c r="K209" s="194"/>
      <c r="L209" s="193"/>
      <c r="M209" s="194"/>
      <c r="N209" s="193"/>
      <c r="O209" s="194"/>
      <c r="P209" s="195"/>
      <c r="Q209" s="193"/>
      <c r="R209" s="194"/>
      <c r="S209" s="193"/>
      <c r="T209" s="194"/>
      <c r="U209" s="193"/>
      <c r="V209" s="194"/>
      <c r="W209" s="193"/>
      <c r="X209" s="194"/>
      <c r="Y209" s="195"/>
      <c r="Z209" s="193"/>
      <c r="AA209" s="194"/>
      <c r="AB209" s="193"/>
      <c r="AC209" s="194"/>
      <c r="AD209" s="193"/>
      <c r="AE209" s="194"/>
      <c r="AF209" s="193"/>
      <c r="AG209" s="194"/>
      <c r="AH209" s="195"/>
      <c r="AI209" s="193"/>
      <c r="AJ209" s="194"/>
      <c r="AK209" s="193"/>
      <c r="AL209" s="194"/>
      <c r="AM209" s="193"/>
      <c r="AN209" s="194"/>
      <c r="AO209" s="193"/>
      <c r="AP209" s="194"/>
      <c r="AQ209" s="196"/>
      <c r="AR209" s="193"/>
      <c r="AS209" s="194"/>
      <c r="AT209" s="193"/>
      <c r="AU209" s="194"/>
      <c r="AV209" s="193"/>
      <c r="AW209" s="194"/>
      <c r="AX209" s="193"/>
      <c r="AY209" s="194"/>
    </row>
    <row r="210" spans="1:51" s="143" customFormat="1">
      <c r="A210" s="170"/>
      <c r="B210" s="170"/>
      <c r="C210" s="171"/>
      <c r="D210" s="42"/>
      <c r="E210" s="43"/>
      <c r="F210" s="172"/>
      <c r="G210" s="16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7"/>
      <c r="R210" s="148"/>
      <c r="S210" s="147"/>
      <c r="T210" s="148"/>
      <c r="U210" s="147"/>
      <c r="V210" s="148"/>
      <c r="W210" s="147"/>
      <c r="X210" s="148"/>
      <c r="Y210" s="149"/>
      <c r="Z210" s="147"/>
      <c r="AA210" s="148"/>
      <c r="AB210" s="147"/>
      <c r="AC210" s="148"/>
      <c r="AD210" s="147"/>
      <c r="AE210" s="148"/>
      <c r="AF210" s="147"/>
      <c r="AG210" s="148"/>
      <c r="AH210" s="149"/>
      <c r="AI210" s="147"/>
      <c r="AJ210" s="148"/>
      <c r="AK210" s="147"/>
      <c r="AL210" s="148"/>
      <c r="AM210" s="147"/>
      <c r="AN210" s="148"/>
      <c r="AO210" s="147"/>
      <c r="AP210" s="148"/>
      <c r="AQ210" s="167"/>
      <c r="AR210" s="147"/>
      <c r="AS210" s="148"/>
      <c r="AT210" s="147"/>
      <c r="AU210" s="148"/>
      <c r="AV210" s="147"/>
      <c r="AW210" s="148"/>
      <c r="AX210" s="147"/>
      <c r="AY210" s="148"/>
    </row>
    <row r="211" spans="1:51" s="143" customFormat="1">
      <c r="A211" s="170"/>
      <c r="B211" s="170"/>
      <c r="C211" s="171"/>
      <c r="D211" s="42"/>
      <c r="E211" s="43"/>
      <c r="F211" s="172"/>
      <c r="G211" s="16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7"/>
      <c r="R211" s="148"/>
      <c r="S211" s="147"/>
      <c r="T211" s="148"/>
      <c r="U211" s="147"/>
      <c r="V211" s="148"/>
      <c r="W211" s="147"/>
      <c r="X211" s="148"/>
      <c r="Y211" s="149"/>
      <c r="Z211" s="147"/>
      <c r="AA211" s="148"/>
      <c r="AB211" s="147"/>
      <c r="AC211" s="148"/>
      <c r="AD211" s="147"/>
      <c r="AE211" s="148"/>
      <c r="AF211" s="147"/>
      <c r="AG211" s="148"/>
      <c r="AH211" s="149"/>
      <c r="AI211" s="147"/>
      <c r="AJ211" s="148"/>
      <c r="AK211" s="147"/>
      <c r="AL211" s="148"/>
      <c r="AM211" s="147"/>
      <c r="AN211" s="148"/>
      <c r="AO211" s="147"/>
      <c r="AP211" s="148"/>
      <c r="AQ211" s="167"/>
      <c r="AR211" s="147"/>
      <c r="AS211" s="148"/>
      <c r="AT211" s="147"/>
      <c r="AU211" s="148"/>
      <c r="AV211" s="147"/>
      <c r="AW211" s="148"/>
      <c r="AX211" s="147"/>
      <c r="AY211" s="148"/>
    </row>
    <row r="212" spans="1:51" s="143" customFormat="1">
      <c r="A212" s="170"/>
      <c r="B212" s="170"/>
      <c r="C212" s="171"/>
      <c r="D212" s="42"/>
      <c r="E212" s="43"/>
      <c r="F212" s="172"/>
      <c r="G212" s="16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7"/>
      <c r="R212" s="148"/>
      <c r="S212" s="147"/>
      <c r="T212" s="148"/>
      <c r="U212" s="147"/>
      <c r="V212" s="148"/>
      <c r="W212" s="147"/>
      <c r="X212" s="148"/>
      <c r="Y212" s="149"/>
      <c r="Z212" s="147"/>
      <c r="AA212" s="148"/>
      <c r="AB212" s="147"/>
      <c r="AC212" s="148"/>
      <c r="AD212" s="147"/>
      <c r="AE212" s="148"/>
      <c r="AF212" s="147"/>
      <c r="AG212" s="148"/>
      <c r="AH212" s="149"/>
      <c r="AI212" s="147"/>
      <c r="AJ212" s="148"/>
      <c r="AK212" s="147"/>
      <c r="AL212" s="148"/>
      <c r="AM212" s="147"/>
      <c r="AN212" s="148"/>
      <c r="AO212" s="147"/>
      <c r="AP212" s="148"/>
      <c r="AQ212" s="167"/>
      <c r="AR212" s="147"/>
      <c r="AS212" s="148"/>
      <c r="AT212" s="147"/>
      <c r="AU212" s="148"/>
      <c r="AV212" s="147"/>
      <c r="AW212" s="148"/>
      <c r="AX212" s="147"/>
      <c r="AY212" s="148"/>
    </row>
    <row r="213" spans="1:51" s="143" customFormat="1">
      <c r="A213" s="170"/>
      <c r="B213" s="170"/>
      <c r="C213" s="171"/>
      <c r="D213" s="42"/>
      <c r="E213" s="43"/>
      <c r="F213" s="172"/>
      <c r="G213" s="16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7"/>
      <c r="R213" s="148"/>
      <c r="S213" s="147"/>
      <c r="T213" s="148"/>
      <c r="U213" s="147"/>
      <c r="V213" s="148"/>
      <c r="W213" s="147"/>
      <c r="X213" s="148"/>
      <c r="Y213" s="149"/>
      <c r="Z213" s="147"/>
      <c r="AA213" s="148"/>
      <c r="AB213" s="147"/>
      <c r="AC213" s="148"/>
      <c r="AD213" s="147"/>
      <c r="AE213" s="148"/>
      <c r="AF213" s="147"/>
      <c r="AG213" s="148"/>
      <c r="AH213" s="149"/>
      <c r="AI213" s="147"/>
      <c r="AJ213" s="148"/>
      <c r="AK213" s="147"/>
      <c r="AL213" s="148"/>
      <c r="AM213" s="147"/>
      <c r="AN213" s="148"/>
      <c r="AO213" s="147"/>
      <c r="AP213" s="148"/>
      <c r="AQ213" s="167"/>
      <c r="AR213" s="147"/>
      <c r="AS213" s="148"/>
      <c r="AT213" s="147"/>
      <c r="AU213" s="148"/>
      <c r="AV213" s="147"/>
      <c r="AW213" s="148"/>
      <c r="AX213" s="147"/>
      <c r="AY213" s="148"/>
    </row>
    <row r="214" spans="1:51" s="143" customFormat="1">
      <c r="A214" s="170"/>
      <c r="B214" s="170"/>
      <c r="C214" s="171"/>
      <c r="D214" s="42"/>
      <c r="E214" s="43"/>
      <c r="F214" s="172"/>
      <c r="G214" s="16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7"/>
      <c r="R214" s="148"/>
      <c r="S214" s="147"/>
      <c r="T214" s="148"/>
      <c r="U214" s="147"/>
      <c r="V214" s="148"/>
      <c r="W214" s="147"/>
      <c r="X214" s="148"/>
      <c r="Y214" s="149"/>
      <c r="Z214" s="147"/>
      <c r="AA214" s="148"/>
      <c r="AB214" s="147"/>
      <c r="AC214" s="148"/>
      <c r="AD214" s="147"/>
      <c r="AE214" s="148"/>
      <c r="AF214" s="147"/>
      <c r="AG214" s="148"/>
      <c r="AH214" s="149"/>
      <c r="AI214" s="147"/>
      <c r="AJ214" s="148"/>
      <c r="AK214" s="147"/>
      <c r="AL214" s="148"/>
      <c r="AM214" s="147"/>
      <c r="AN214" s="148"/>
      <c r="AO214" s="147"/>
      <c r="AP214" s="148"/>
      <c r="AQ214" s="167"/>
      <c r="AR214" s="147"/>
      <c r="AS214" s="148"/>
      <c r="AT214" s="147"/>
      <c r="AU214" s="148"/>
      <c r="AV214" s="147"/>
      <c r="AW214" s="148"/>
      <c r="AX214" s="147"/>
      <c r="AY214" s="148"/>
    </row>
    <row r="215" spans="1:51" s="143" customFormat="1">
      <c r="A215" s="170"/>
      <c r="B215" s="170"/>
      <c r="C215" s="171"/>
      <c r="D215" s="42"/>
      <c r="E215" s="43"/>
      <c r="F215" s="172"/>
      <c r="G215" s="16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7"/>
      <c r="R215" s="148"/>
      <c r="S215" s="147"/>
      <c r="T215" s="148"/>
      <c r="U215" s="147"/>
      <c r="V215" s="148"/>
      <c r="W215" s="147"/>
      <c r="X215" s="148"/>
      <c r="Y215" s="149"/>
      <c r="Z215" s="147"/>
      <c r="AA215" s="148"/>
      <c r="AB215" s="147"/>
      <c r="AC215" s="148"/>
      <c r="AD215" s="147"/>
      <c r="AE215" s="148"/>
      <c r="AF215" s="147"/>
      <c r="AG215" s="148"/>
      <c r="AH215" s="149"/>
      <c r="AI215" s="147"/>
      <c r="AJ215" s="148"/>
      <c r="AK215" s="147"/>
      <c r="AL215" s="148"/>
      <c r="AM215" s="147"/>
      <c r="AN215" s="148"/>
      <c r="AO215" s="147"/>
      <c r="AP215" s="148"/>
      <c r="AQ215" s="167"/>
      <c r="AR215" s="147"/>
      <c r="AS215" s="148"/>
      <c r="AT215" s="147"/>
      <c r="AU215" s="148"/>
      <c r="AV215" s="147"/>
      <c r="AW215" s="148"/>
      <c r="AX215" s="147"/>
      <c r="AY215" s="148"/>
    </row>
    <row r="216" spans="1:51" s="37" customFormat="1">
      <c r="A216" s="170"/>
      <c r="B216" s="170"/>
      <c r="C216" s="171"/>
      <c r="D216" s="42"/>
      <c r="E216" s="43"/>
      <c r="F216" s="172"/>
      <c r="G216" s="16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7"/>
      <c r="R216" s="148"/>
      <c r="S216" s="147"/>
      <c r="T216" s="148"/>
      <c r="U216" s="147"/>
      <c r="V216" s="148"/>
      <c r="W216" s="147"/>
      <c r="X216" s="148"/>
      <c r="Y216" s="149"/>
      <c r="Z216" s="147"/>
      <c r="AA216" s="148"/>
      <c r="AB216" s="147"/>
      <c r="AC216" s="148"/>
      <c r="AD216" s="147"/>
      <c r="AE216" s="148"/>
      <c r="AF216" s="147"/>
      <c r="AG216" s="148"/>
      <c r="AH216" s="149"/>
      <c r="AI216" s="147"/>
      <c r="AJ216" s="148"/>
      <c r="AK216" s="147"/>
      <c r="AL216" s="148"/>
      <c r="AM216" s="147"/>
      <c r="AN216" s="148"/>
      <c r="AO216" s="147"/>
      <c r="AP216" s="148"/>
      <c r="AQ216" s="167"/>
      <c r="AR216" s="147"/>
      <c r="AS216" s="148"/>
      <c r="AT216" s="147"/>
      <c r="AU216" s="148"/>
      <c r="AV216" s="147"/>
      <c r="AW216" s="148"/>
      <c r="AX216" s="147"/>
      <c r="AY216" s="148"/>
    </row>
    <row r="217" spans="1:51" s="37" customFormat="1">
      <c r="A217" s="170"/>
      <c r="B217" s="170"/>
      <c r="C217" s="171"/>
      <c r="D217" s="42"/>
      <c r="E217" s="43"/>
      <c r="F217" s="172"/>
      <c r="G217" s="16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7"/>
      <c r="R217" s="148"/>
      <c r="S217" s="147"/>
      <c r="T217" s="148"/>
      <c r="U217" s="147"/>
      <c r="V217" s="148"/>
      <c r="W217" s="147"/>
      <c r="X217" s="148"/>
      <c r="Y217" s="149"/>
      <c r="Z217" s="147"/>
      <c r="AA217" s="148"/>
      <c r="AB217" s="147"/>
      <c r="AC217" s="148"/>
      <c r="AD217" s="147"/>
      <c r="AE217" s="148"/>
      <c r="AF217" s="147"/>
      <c r="AG217" s="148"/>
      <c r="AH217" s="149"/>
      <c r="AI217" s="147"/>
      <c r="AJ217" s="148"/>
      <c r="AK217" s="147"/>
      <c r="AL217" s="148"/>
      <c r="AM217" s="147"/>
      <c r="AN217" s="148"/>
      <c r="AO217" s="147"/>
      <c r="AP217" s="148"/>
      <c r="AQ217" s="167"/>
      <c r="AR217" s="147"/>
      <c r="AS217" s="148"/>
      <c r="AT217" s="147"/>
      <c r="AU217" s="148"/>
      <c r="AV217" s="147"/>
      <c r="AW217" s="148"/>
      <c r="AX217" s="147"/>
      <c r="AY217" s="148"/>
    </row>
    <row r="218" spans="1:51">
      <c r="A218" s="170"/>
      <c r="B218" s="170"/>
      <c r="C218" s="171"/>
      <c r="D218" s="42"/>
      <c r="E218" s="43"/>
      <c r="F218" s="172"/>
      <c r="G218" s="43"/>
      <c r="H218" s="149"/>
      <c r="I218" s="149"/>
      <c r="J218" s="149"/>
      <c r="K218" s="149"/>
      <c r="L218" s="149"/>
      <c r="M218" s="149"/>
      <c r="N218" s="149"/>
      <c r="O218" s="149"/>
      <c r="P218" s="167"/>
      <c r="Q218" s="147"/>
      <c r="R218" s="149"/>
      <c r="S218" s="147"/>
      <c r="T218" s="148"/>
      <c r="U218" s="147"/>
      <c r="V218" s="148"/>
      <c r="W218" s="147"/>
      <c r="X218" s="148"/>
      <c r="Y218" s="167"/>
      <c r="Z218" s="147"/>
      <c r="AA218" s="148"/>
      <c r="AB218" s="147"/>
      <c r="AC218" s="148"/>
      <c r="AD218" s="147"/>
      <c r="AE218" s="148"/>
      <c r="AF218" s="147"/>
      <c r="AG218" s="148"/>
      <c r="AH218" s="167"/>
      <c r="AI218" s="147"/>
      <c r="AJ218" s="148"/>
      <c r="AK218" s="147"/>
      <c r="AL218" s="148"/>
      <c r="AM218" s="147"/>
      <c r="AN218" s="148"/>
      <c r="AO218" s="147"/>
      <c r="AP218" s="148"/>
      <c r="AQ218" s="167"/>
      <c r="AR218" s="147"/>
      <c r="AS218" s="148"/>
      <c r="AT218" s="147"/>
      <c r="AU218" s="149"/>
      <c r="AV218" s="147"/>
      <c r="AW218" s="148"/>
      <c r="AX218" s="147"/>
      <c r="AY218" s="148"/>
    </row>
  </sheetData>
  <sortState ref="A9:BA114">
    <sortCondition ref="G9:G114"/>
    <sortCondition ref="D9:D114"/>
    <sortCondition ref="F9:F114"/>
  </sortState>
  <mergeCells count="30">
    <mergeCell ref="H174:O174"/>
    <mergeCell ref="H175:I175"/>
    <mergeCell ref="J175:K175"/>
    <mergeCell ref="L175:M175"/>
    <mergeCell ref="N175:O175"/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</mergeCells>
  <pageMargins left="0.7" right="0.7" top="0.75" bottom="0.75" header="0.3" footer="0.3"/>
  <pageSetup paperSize="5" scale="62" fitToHeight="0" orientation="landscape" r:id="rId1"/>
  <rowBreaks count="2" manualBreakCount="2">
    <brk id="55" max="14" man="1"/>
    <brk id="11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84"/>
  <sheetViews>
    <sheetView zoomScale="80" zoomScaleNormal="80" workbookViewId="0">
      <pane xSplit="1" ySplit="7" topLeftCell="B50" activePane="bottomRight" state="frozen"/>
      <selection activeCell="E132" sqref="E132:E136"/>
      <selection pane="topRight" activeCell="E132" sqref="E132:E136"/>
      <selection pane="bottomLeft" activeCell="E132" sqref="E132:E136"/>
      <selection pane="bottomRight" activeCell="F86" sqref="F86"/>
    </sheetView>
  </sheetViews>
  <sheetFormatPr defaultRowHeight="12.75"/>
  <cols>
    <col min="1" max="1" width="10.42578125" customWidth="1"/>
    <col min="2" max="2" width="8.42578125" customWidth="1"/>
    <col min="3" max="3" width="12" customWidth="1"/>
    <col min="4" max="4" width="12.42578125" customWidth="1"/>
    <col min="5" max="5" width="46.5703125" customWidth="1"/>
    <col min="6" max="6" width="78.42578125" style="41" bestFit="1" customWidth="1"/>
    <col min="7" max="7" width="30.5703125" customWidth="1"/>
    <col min="8" max="8" width="7.5703125" customWidth="1"/>
    <col min="9" max="9" width="7.7109375" customWidth="1"/>
    <col min="10" max="10" width="7.5703125" customWidth="1"/>
    <col min="11" max="11" width="7.140625" customWidth="1"/>
    <col min="12" max="12" width="7.5703125" customWidth="1"/>
    <col min="13" max="13" width="7.140625" customWidth="1"/>
    <col min="14" max="14" width="7.5703125" customWidth="1"/>
    <col min="15" max="15" width="7.42578125" customWidth="1"/>
    <col min="16" max="16" width="1.5703125" customWidth="1"/>
    <col min="17" max="17" width="7.42578125" customWidth="1"/>
    <col min="18" max="18" width="7.28515625" customWidth="1"/>
    <col min="19" max="19" width="6.5703125" customWidth="1"/>
    <col min="20" max="20" width="6.7109375" customWidth="1"/>
    <col min="21" max="21" width="7" customWidth="1"/>
    <col min="22" max="22" width="6.42578125" customWidth="1"/>
    <col min="23" max="23" width="7.140625" customWidth="1"/>
    <col min="24" max="24" width="7.28515625" customWidth="1"/>
    <col min="25" max="25" width="2" customWidth="1"/>
    <col min="26" max="26" width="7.85546875" customWidth="1"/>
    <col min="27" max="27" width="7.5703125" customWidth="1"/>
    <col min="28" max="28" width="7.85546875" customWidth="1"/>
    <col min="29" max="29" width="6.42578125" customWidth="1"/>
    <col min="30" max="30" width="7" customWidth="1"/>
    <col min="31" max="31" width="6.5703125" customWidth="1"/>
    <col min="32" max="32" width="7.42578125" customWidth="1"/>
    <col min="33" max="33" width="7.5703125" customWidth="1"/>
    <col min="34" max="34" width="1.42578125" customWidth="1"/>
    <col min="35" max="35" width="7.28515625" customWidth="1"/>
    <col min="36" max="36" width="7.7109375" customWidth="1"/>
    <col min="37" max="37" width="7.42578125" customWidth="1"/>
    <col min="38" max="38" width="6.85546875" customWidth="1"/>
    <col min="39" max="39" width="6.42578125" customWidth="1"/>
    <col min="40" max="40" width="6.85546875" customWidth="1"/>
    <col min="41" max="41" width="7.5703125" customWidth="1"/>
    <col min="42" max="42" width="7.28515625" customWidth="1"/>
    <col min="43" max="43" width="1.5703125" customWidth="1"/>
    <col min="44" max="44" width="7.28515625" style="10" customWidth="1"/>
    <col min="45" max="45" width="7.140625" style="10" customWidth="1"/>
    <col min="46" max="46" width="7.42578125" style="10" customWidth="1"/>
    <col min="47" max="47" width="6.85546875" style="10" customWidth="1"/>
    <col min="48" max="48" width="6.42578125" style="10" customWidth="1"/>
    <col min="49" max="49" width="6.85546875" style="10" customWidth="1"/>
    <col min="50" max="50" width="8.28515625" style="10" customWidth="1"/>
    <col min="51" max="51" width="7.28515625" style="10" customWidth="1"/>
  </cols>
  <sheetData>
    <row r="1" spans="1:53">
      <c r="A1" s="12"/>
      <c r="B1" s="12"/>
      <c r="C1" s="12"/>
      <c r="D1" s="12"/>
      <c r="E1" s="12"/>
      <c r="F1" s="40" t="s">
        <v>205</v>
      </c>
      <c r="G1" s="12"/>
      <c r="H1" s="12"/>
      <c r="I1" s="12"/>
      <c r="J1" s="12"/>
      <c r="K1" s="12"/>
      <c r="L1" s="12"/>
      <c r="M1" s="12"/>
      <c r="N1" s="12"/>
      <c r="O1" s="12"/>
      <c r="P1" s="1"/>
      <c r="Q1" s="1"/>
      <c r="R1" s="1"/>
      <c r="S1" s="1"/>
      <c r="T1" s="1"/>
      <c r="U1" s="1"/>
      <c r="V1" s="1"/>
      <c r="W1" s="1"/>
      <c r="X1" s="1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53">
      <c r="A2" s="12"/>
      <c r="B2" s="12"/>
      <c r="C2" s="12"/>
      <c r="D2" s="12"/>
      <c r="E2" s="12"/>
      <c r="F2" s="11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3">
      <c r="A3" s="12"/>
      <c r="B3" s="12"/>
      <c r="C3" s="12"/>
      <c r="D3" s="12"/>
      <c r="E3" s="12"/>
      <c r="F3" s="11" t="s">
        <v>215</v>
      </c>
      <c r="G3" s="12"/>
      <c r="H3" s="12"/>
      <c r="I3" s="12"/>
      <c r="J3" s="12"/>
      <c r="K3" s="12"/>
      <c r="L3" s="12"/>
      <c r="M3" s="12"/>
      <c r="N3" s="12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53">
      <c r="A4" s="53">
        <f>+'By Source'!A4</f>
        <v>43250</v>
      </c>
      <c r="B4" s="64"/>
      <c r="C4" s="64"/>
      <c r="D4" s="64"/>
      <c r="E4" s="65"/>
      <c r="F4" s="61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54"/>
      <c r="AA4" s="54"/>
      <c r="AB4" s="54"/>
      <c r="AC4" s="54"/>
      <c r="AD4" s="54"/>
      <c r="AE4" s="54"/>
      <c r="AF4" s="54"/>
      <c r="AG4" s="54"/>
      <c r="AH4" s="54"/>
      <c r="AI4" s="60"/>
      <c r="AJ4" s="54"/>
      <c r="AK4" s="54"/>
      <c r="AL4" s="54"/>
      <c r="AM4" s="54"/>
      <c r="AN4" s="54"/>
      <c r="AO4" s="54"/>
      <c r="AP4" s="54"/>
      <c r="AQ4" s="54"/>
      <c r="AR4" s="64"/>
      <c r="AS4" s="64"/>
      <c r="AT4" s="64"/>
      <c r="AU4" s="64"/>
      <c r="AV4" s="64"/>
      <c r="AW4" s="64"/>
      <c r="AX4" s="64"/>
      <c r="AY4" s="64"/>
    </row>
    <row r="5" spans="1:53" s="49" customFormat="1">
      <c r="A5" s="59"/>
      <c r="B5" s="58"/>
      <c r="C5" s="59"/>
      <c r="D5" s="59"/>
      <c r="E5" s="67"/>
      <c r="F5" s="57"/>
      <c r="G5" s="59"/>
      <c r="H5" s="249" t="s">
        <v>18</v>
      </c>
      <c r="I5" s="250"/>
      <c r="J5" s="250"/>
      <c r="K5" s="250"/>
      <c r="L5" s="250"/>
      <c r="M5" s="250"/>
      <c r="N5" s="250"/>
      <c r="O5" s="251"/>
      <c r="P5" s="25"/>
      <c r="Q5" s="252" t="s">
        <v>19</v>
      </c>
      <c r="R5" s="250"/>
      <c r="S5" s="250"/>
      <c r="T5" s="250"/>
      <c r="U5" s="250"/>
      <c r="V5" s="250"/>
      <c r="W5" s="250"/>
      <c r="X5" s="251"/>
      <c r="Y5" s="142"/>
      <c r="Z5" s="252" t="s">
        <v>22</v>
      </c>
      <c r="AA5" s="250"/>
      <c r="AB5" s="250"/>
      <c r="AC5" s="250"/>
      <c r="AD5" s="250"/>
      <c r="AE5" s="250"/>
      <c r="AF5" s="250"/>
      <c r="AG5" s="251"/>
      <c r="AH5" s="142"/>
      <c r="AI5" s="252" t="s">
        <v>30</v>
      </c>
      <c r="AJ5" s="250"/>
      <c r="AK5" s="250"/>
      <c r="AL5" s="250"/>
      <c r="AM5" s="250"/>
      <c r="AN5" s="250"/>
      <c r="AO5" s="250"/>
      <c r="AP5" s="251"/>
      <c r="AQ5" s="101"/>
      <c r="AR5" s="252" t="s">
        <v>189</v>
      </c>
      <c r="AS5" s="250"/>
      <c r="AT5" s="250"/>
      <c r="AU5" s="250"/>
      <c r="AV5" s="250"/>
      <c r="AW5" s="250"/>
      <c r="AX5" s="250"/>
      <c r="AY5" s="251"/>
    </row>
    <row r="6" spans="1:53" s="51" customFormat="1">
      <c r="A6" s="48" t="s">
        <v>12</v>
      </c>
      <c r="B6" s="66" t="s">
        <v>10</v>
      </c>
      <c r="C6" s="48"/>
      <c r="D6" s="48"/>
      <c r="E6" s="48"/>
      <c r="F6" s="48"/>
      <c r="G6" s="48"/>
      <c r="H6" s="255" t="s">
        <v>3</v>
      </c>
      <c r="I6" s="254"/>
      <c r="J6" s="253" t="s">
        <v>4</v>
      </c>
      <c r="K6" s="254"/>
      <c r="L6" s="253" t="s">
        <v>15</v>
      </c>
      <c r="M6" s="254"/>
      <c r="N6" s="253" t="s">
        <v>5</v>
      </c>
      <c r="O6" s="254"/>
      <c r="P6" s="56"/>
      <c r="Q6" s="255" t="s">
        <v>3</v>
      </c>
      <c r="R6" s="254"/>
      <c r="S6" s="253" t="s">
        <v>4</v>
      </c>
      <c r="T6" s="254"/>
      <c r="U6" s="253" t="s">
        <v>15</v>
      </c>
      <c r="V6" s="254"/>
      <c r="W6" s="253" t="s">
        <v>5</v>
      </c>
      <c r="X6" s="254"/>
      <c r="Y6" s="55"/>
      <c r="Z6" s="253" t="s">
        <v>3</v>
      </c>
      <c r="AA6" s="254"/>
      <c r="AB6" s="253" t="s">
        <v>4</v>
      </c>
      <c r="AC6" s="254"/>
      <c r="AD6" s="253" t="s">
        <v>15</v>
      </c>
      <c r="AE6" s="254"/>
      <c r="AF6" s="253" t="s">
        <v>5</v>
      </c>
      <c r="AG6" s="254"/>
      <c r="AH6" s="55"/>
      <c r="AI6" s="253" t="s">
        <v>3</v>
      </c>
      <c r="AJ6" s="254"/>
      <c r="AK6" s="253" t="s">
        <v>4</v>
      </c>
      <c r="AL6" s="254"/>
      <c r="AM6" s="253" t="s">
        <v>15</v>
      </c>
      <c r="AN6" s="254"/>
      <c r="AO6" s="253" t="s">
        <v>5</v>
      </c>
      <c r="AP6" s="254"/>
      <c r="AQ6" s="52"/>
      <c r="AR6" s="253" t="s">
        <v>3</v>
      </c>
      <c r="AS6" s="254"/>
      <c r="AT6" s="253" t="s">
        <v>4</v>
      </c>
      <c r="AU6" s="254"/>
      <c r="AV6" s="253" t="s">
        <v>15</v>
      </c>
      <c r="AW6" s="254"/>
      <c r="AX6" s="253" t="s">
        <v>16</v>
      </c>
      <c r="AY6" s="254"/>
    </row>
    <row r="7" spans="1:53" s="50" customFormat="1">
      <c r="A7" s="63" t="s">
        <v>13</v>
      </c>
      <c r="B7" s="62" t="s">
        <v>11</v>
      </c>
      <c r="C7" s="63" t="s">
        <v>0</v>
      </c>
      <c r="D7" s="63" t="s">
        <v>6</v>
      </c>
      <c r="E7" s="63" t="s">
        <v>14</v>
      </c>
      <c r="F7" s="63" t="s">
        <v>1</v>
      </c>
      <c r="G7" s="63" t="s">
        <v>7</v>
      </c>
      <c r="H7" s="70" t="s">
        <v>2</v>
      </c>
      <c r="I7" s="68" t="s">
        <v>8</v>
      </c>
      <c r="J7" s="68" t="s">
        <v>2</v>
      </c>
      <c r="K7" s="68" t="s">
        <v>8</v>
      </c>
      <c r="L7" s="68" t="s">
        <v>2</v>
      </c>
      <c r="M7" s="68" t="s">
        <v>8</v>
      </c>
      <c r="N7" s="68" t="s">
        <v>2</v>
      </c>
      <c r="O7" s="68" t="s">
        <v>8</v>
      </c>
      <c r="P7" s="68"/>
      <c r="Q7" s="70" t="s">
        <v>2</v>
      </c>
      <c r="R7" s="68" t="s">
        <v>8</v>
      </c>
      <c r="S7" s="68" t="s">
        <v>2</v>
      </c>
      <c r="T7" s="68" t="s">
        <v>8</v>
      </c>
      <c r="U7" s="68" t="s">
        <v>2</v>
      </c>
      <c r="V7" s="68" t="s">
        <v>8</v>
      </c>
      <c r="W7" s="68" t="s">
        <v>2</v>
      </c>
      <c r="X7" s="68" t="s">
        <v>8</v>
      </c>
      <c r="Y7" s="68"/>
      <c r="Z7" s="68" t="s">
        <v>2</v>
      </c>
      <c r="AA7" s="68" t="s">
        <v>8</v>
      </c>
      <c r="AB7" s="68" t="s">
        <v>2</v>
      </c>
      <c r="AC7" s="68" t="s">
        <v>8</v>
      </c>
      <c r="AD7" s="68" t="s">
        <v>2</v>
      </c>
      <c r="AE7" s="68" t="s">
        <v>8</v>
      </c>
      <c r="AF7" s="68" t="s">
        <v>2</v>
      </c>
      <c r="AG7" s="68" t="s">
        <v>8</v>
      </c>
      <c r="AH7" s="70"/>
      <c r="AI7" s="70" t="s">
        <v>2</v>
      </c>
      <c r="AJ7" s="68" t="s">
        <v>8</v>
      </c>
      <c r="AK7" s="68" t="s">
        <v>2</v>
      </c>
      <c r="AL7" s="68" t="s">
        <v>8</v>
      </c>
      <c r="AM7" s="68" t="s">
        <v>2</v>
      </c>
      <c r="AN7" s="68" t="s">
        <v>8</v>
      </c>
      <c r="AO7" s="68" t="s">
        <v>2</v>
      </c>
      <c r="AP7" s="68" t="s">
        <v>8</v>
      </c>
      <c r="AQ7" s="69"/>
      <c r="AR7" s="68" t="s">
        <v>2</v>
      </c>
      <c r="AS7" s="68" t="s">
        <v>17</v>
      </c>
      <c r="AT7" s="68" t="s">
        <v>2</v>
      </c>
      <c r="AU7" s="68" t="s">
        <v>17</v>
      </c>
      <c r="AV7" s="68" t="s">
        <v>2</v>
      </c>
      <c r="AW7" s="68" t="s">
        <v>17</v>
      </c>
      <c r="AX7" s="68" t="s">
        <v>2</v>
      </c>
      <c r="AY7" s="68" t="s">
        <v>17</v>
      </c>
    </row>
    <row r="8" spans="1:53" s="39" customFormat="1">
      <c r="A8" s="35"/>
      <c r="B8" s="28"/>
      <c r="C8" s="29"/>
      <c r="D8" s="26"/>
      <c r="E8" s="27"/>
      <c r="F8" s="30"/>
      <c r="G8" s="27"/>
      <c r="H8" s="31"/>
      <c r="I8" s="32"/>
      <c r="J8" s="31"/>
      <c r="K8" s="32"/>
      <c r="L8" s="31"/>
      <c r="M8" s="32"/>
      <c r="N8" s="31"/>
      <c r="O8" s="32"/>
      <c r="P8" s="45"/>
      <c r="Q8" s="31"/>
      <c r="R8" s="45"/>
      <c r="S8" s="31"/>
      <c r="T8" s="32"/>
      <c r="U8" s="31"/>
      <c r="V8" s="32"/>
      <c r="W8" s="31"/>
      <c r="X8" s="32"/>
      <c r="Y8" s="46"/>
      <c r="Z8" s="31"/>
      <c r="AA8" s="32"/>
      <c r="AB8" s="31"/>
      <c r="AC8" s="32"/>
      <c r="AD8" s="31"/>
      <c r="AE8" s="32"/>
      <c r="AF8" s="31"/>
      <c r="AG8" s="32"/>
      <c r="AH8" s="46"/>
      <c r="AI8" s="31"/>
      <c r="AJ8" s="32"/>
      <c r="AK8" s="31"/>
      <c r="AL8" s="32"/>
      <c r="AM8" s="31"/>
      <c r="AN8" s="32"/>
      <c r="AO8" s="31"/>
      <c r="AP8" s="32"/>
      <c r="AQ8" s="47"/>
      <c r="AR8" s="31"/>
      <c r="AS8" s="32"/>
      <c r="AT8" s="31"/>
      <c r="AU8" s="45"/>
      <c r="AV8" s="31"/>
      <c r="AW8" s="32"/>
      <c r="AX8" s="31"/>
      <c r="AY8" s="32"/>
    </row>
    <row r="9" spans="1:53" s="118" customFormat="1">
      <c r="A9" s="130"/>
      <c r="B9" s="130"/>
      <c r="C9" s="131"/>
      <c r="D9" s="132"/>
      <c r="E9" s="133"/>
      <c r="F9" s="134"/>
      <c r="G9" s="141"/>
      <c r="H9" s="135"/>
      <c r="I9" s="136"/>
      <c r="J9" s="135"/>
      <c r="K9" s="136"/>
      <c r="L9" s="135"/>
      <c r="M9" s="136"/>
      <c r="N9" s="135"/>
      <c r="O9" s="136"/>
      <c r="P9" s="140"/>
      <c r="Q9" s="135"/>
      <c r="R9" s="140"/>
      <c r="S9" s="135"/>
      <c r="T9" s="136"/>
      <c r="U9" s="135"/>
      <c r="V9" s="136"/>
      <c r="W9" s="135"/>
      <c r="X9" s="136"/>
      <c r="Y9" s="120"/>
      <c r="Z9" s="135"/>
      <c r="AA9" s="136"/>
      <c r="AB9" s="135"/>
      <c r="AC9" s="136"/>
      <c r="AD9" s="135"/>
      <c r="AE9" s="136"/>
      <c r="AF9" s="135"/>
      <c r="AG9" s="136"/>
      <c r="AH9" s="120"/>
      <c r="AI9" s="135"/>
      <c r="AJ9" s="136"/>
      <c r="AK9" s="135"/>
      <c r="AL9" s="136"/>
      <c r="AM9" s="135"/>
      <c r="AN9" s="136"/>
      <c r="AO9" s="135"/>
      <c r="AP9" s="136"/>
      <c r="AQ9" s="137"/>
      <c r="AR9" s="135"/>
      <c r="AS9" s="136"/>
      <c r="AT9" s="135"/>
      <c r="AU9" s="140"/>
      <c r="AV9" s="135"/>
      <c r="AW9" s="136"/>
      <c r="AX9" s="135"/>
      <c r="AY9" s="136"/>
      <c r="AZ9" s="151"/>
    </row>
    <row r="10" spans="1:53" s="143" customFormat="1">
      <c r="A10" s="130"/>
      <c r="B10" s="130"/>
      <c r="C10" s="131"/>
      <c r="D10" s="132"/>
      <c r="E10" s="133"/>
      <c r="F10" s="134"/>
      <c r="G10" s="141"/>
      <c r="H10" s="135"/>
      <c r="I10" s="136"/>
      <c r="J10" s="135"/>
      <c r="K10" s="136"/>
      <c r="L10" s="135"/>
      <c r="M10" s="136"/>
      <c r="N10" s="135"/>
      <c r="O10" s="136"/>
      <c r="P10" s="140"/>
      <c r="Q10" s="135"/>
      <c r="R10" s="140"/>
      <c r="S10" s="135"/>
      <c r="T10" s="136"/>
      <c r="U10" s="135"/>
      <c r="V10" s="136"/>
      <c r="W10" s="135"/>
      <c r="X10" s="136"/>
      <c r="Y10" s="120"/>
      <c r="Z10" s="135"/>
      <c r="AA10" s="136"/>
      <c r="AB10" s="135"/>
      <c r="AC10" s="136"/>
      <c r="AD10" s="135"/>
      <c r="AE10" s="136"/>
      <c r="AF10" s="135"/>
      <c r="AG10" s="136"/>
      <c r="AH10" s="120"/>
      <c r="AI10" s="135"/>
      <c r="AJ10" s="136"/>
      <c r="AK10" s="135"/>
      <c r="AL10" s="136"/>
      <c r="AM10" s="135"/>
      <c r="AN10" s="136"/>
      <c r="AO10" s="135"/>
      <c r="AP10" s="136"/>
      <c r="AQ10" s="137"/>
      <c r="AR10" s="135"/>
      <c r="AS10" s="136"/>
      <c r="AT10" s="135"/>
      <c r="AU10" s="140"/>
      <c r="AV10" s="135"/>
      <c r="AW10" s="136"/>
      <c r="AX10" s="135"/>
      <c r="AY10" s="136"/>
      <c r="AZ10" s="151"/>
      <c r="BA10" s="102"/>
    </row>
    <row r="11" spans="1:53" s="143" customFormat="1">
      <c r="A11" s="130" t="s">
        <v>45</v>
      </c>
      <c r="B11" s="130">
        <v>664</v>
      </c>
      <c r="C11" s="131">
        <v>43223</v>
      </c>
      <c r="D11" s="132">
        <v>7087</v>
      </c>
      <c r="E11" s="133" t="s">
        <v>55</v>
      </c>
      <c r="F11" s="134" t="s">
        <v>164</v>
      </c>
      <c r="G11" s="141" t="s">
        <v>57</v>
      </c>
      <c r="H11" s="135" t="s">
        <v>23</v>
      </c>
      <c r="I11" s="136">
        <v>-0.1</v>
      </c>
      <c r="J11" s="135" t="s">
        <v>24</v>
      </c>
      <c r="K11" s="136">
        <v>0.1</v>
      </c>
      <c r="L11" s="135">
        <v>0</v>
      </c>
      <c r="M11" s="136">
        <v>0</v>
      </c>
      <c r="N11" s="135">
        <v>0</v>
      </c>
      <c r="O11" s="136">
        <v>0</v>
      </c>
      <c r="P11" s="140"/>
      <c r="Q11" s="135">
        <v>-0.1</v>
      </c>
      <c r="R11" s="140">
        <v>-0.1</v>
      </c>
      <c r="S11" s="135">
        <v>0.1</v>
      </c>
      <c r="T11" s="136">
        <v>0.1</v>
      </c>
      <c r="U11" s="135">
        <v>0</v>
      </c>
      <c r="V11" s="136">
        <v>0</v>
      </c>
      <c r="W11" s="135">
        <v>0</v>
      </c>
      <c r="X11" s="136">
        <v>0</v>
      </c>
      <c r="Y11" s="120"/>
      <c r="Z11" s="135">
        <v>-0.1</v>
      </c>
      <c r="AA11" s="136">
        <v>-0.1</v>
      </c>
      <c r="AB11" s="135">
        <v>0.1</v>
      </c>
      <c r="AC11" s="136">
        <v>0.1</v>
      </c>
      <c r="AD11" s="135">
        <v>0</v>
      </c>
      <c r="AE11" s="136">
        <v>0</v>
      </c>
      <c r="AF11" s="135">
        <v>0</v>
      </c>
      <c r="AG11" s="136">
        <v>0</v>
      </c>
      <c r="AH11" s="120"/>
      <c r="AI11" s="135">
        <v>-0.1</v>
      </c>
      <c r="AJ11" s="136">
        <v>-0.1</v>
      </c>
      <c r="AK11" s="135">
        <v>0.1</v>
      </c>
      <c r="AL11" s="136">
        <v>0.1</v>
      </c>
      <c r="AM11" s="135">
        <v>0</v>
      </c>
      <c r="AN11" s="136">
        <v>0</v>
      </c>
      <c r="AO11" s="135">
        <v>0</v>
      </c>
      <c r="AP11" s="136">
        <v>0</v>
      </c>
      <c r="AQ11" s="137"/>
      <c r="AR11" s="135">
        <v>-0.1</v>
      </c>
      <c r="AS11" s="136">
        <v>-0.1</v>
      </c>
      <c r="AT11" s="135">
        <v>0.1</v>
      </c>
      <c r="AU11" s="140">
        <v>0.1</v>
      </c>
      <c r="AV11" s="135">
        <v>0</v>
      </c>
      <c r="AW11" s="136">
        <v>0</v>
      </c>
      <c r="AX11" s="135">
        <v>0</v>
      </c>
      <c r="AY11" s="136">
        <v>0</v>
      </c>
      <c r="AZ11" s="151"/>
      <c r="BA11" s="102"/>
    </row>
    <row r="12" spans="1:53" s="143" customFormat="1">
      <c r="A12" s="130" t="s">
        <v>45</v>
      </c>
      <c r="B12" s="130">
        <v>666</v>
      </c>
      <c r="C12" s="131">
        <v>43223</v>
      </c>
      <c r="D12" s="132">
        <v>7087</v>
      </c>
      <c r="E12" s="133" t="s">
        <v>55</v>
      </c>
      <c r="F12" s="134" t="s">
        <v>165</v>
      </c>
      <c r="G12" s="141" t="s">
        <v>57</v>
      </c>
      <c r="H12" s="135">
        <v>-0.8</v>
      </c>
      <c r="I12" s="136">
        <v>-1.9</v>
      </c>
      <c r="J12" s="135">
        <v>0.7</v>
      </c>
      <c r="K12" s="136">
        <v>1.8</v>
      </c>
      <c r="L12" s="135">
        <v>0</v>
      </c>
      <c r="M12" s="136">
        <v>0</v>
      </c>
      <c r="N12" s="135">
        <v>-0.1</v>
      </c>
      <c r="O12" s="136">
        <v>-0.1</v>
      </c>
      <c r="P12" s="140"/>
      <c r="Q12" s="135">
        <v>-1.9</v>
      </c>
      <c r="R12" s="140">
        <v>-1.9</v>
      </c>
      <c r="S12" s="135">
        <v>1.8</v>
      </c>
      <c r="T12" s="136">
        <v>1.8</v>
      </c>
      <c r="U12" s="135">
        <v>0</v>
      </c>
      <c r="V12" s="136">
        <v>0</v>
      </c>
      <c r="W12" s="135">
        <v>-0.1</v>
      </c>
      <c r="X12" s="136">
        <v>-0.1</v>
      </c>
      <c r="Y12" s="120"/>
      <c r="Z12" s="135">
        <v>-1.9</v>
      </c>
      <c r="AA12" s="140">
        <v>-1.9</v>
      </c>
      <c r="AB12" s="135">
        <v>1.8</v>
      </c>
      <c r="AC12" s="136">
        <v>1.8</v>
      </c>
      <c r="AD12" s="135">
        <v>0</v>
      </c>
      <c r="AE12" s="136">
        <v>0</v>
      </c>
      <c r="AF12" s="135">
        <v>-0.1</v>
      </c>
      <c r="AG12" s="136">
        <v>-0.1</v>
      </c>
      <c r="AH12" s="120"/>
      <c r="AI12" s="135">
        <v>-1.9</v>
      </c>
      <c r="AJ12" s="140">
        <v>-1.9</v>
      </c>
      <c r="AK12" s="135">
        <v>1.8</v>
      </c>
      <c r="AL12" s="136">
        <v>1.8</v>
      </c>
      <c r="AM12" s="135">
        <v>0</v>
      </c>
      <c r="AN12" s="136">
        <v>0</v>
      </c>
      <c r="AO12" s="135">
        <v>-0.1</v>
      </c>
      <c r="AP12" s="136">
        <v>-0.1</v>
      </c>
      <c r="AQ12" s="137"/>
      <c r="AR12" s="135">
        <v>-1.9</v>
      </c>
      <c r="AS12" s="140">
        <v>-1.9</v>
      </c>
      <c r="AT12" s="135">
        <v>1.8</v>
      </c>
      <c r="AU12" s="136">
        <v>1.8</v>
      </c>
      <c r="AV12" s="135">
        <v>0</v>
      </c>
      <c r="AW12" s="136">
        <v>0</v>
      </c>
      <c r="AX12" s="135">
        <v>-0.1</v>
      </c>
      <c r="AY12" s="136">
        <v>-0.1</v>
      </c>
      <c r="AZ12" s="151"/>
      <c r="BA12" s="102"/>
    </row>
    <row r="13" spans="1:53" s="143" customFormat="1">
      <c r="A13" s="130" t="s">
        <v>45</v>
      </c>
      <c r="B13" s="130">
        <v>668</v>
      </c>
      <c r="C13" s="131">
        <v>43223</v>
      </c>
      <c r="D13" s="132">
        <v>7087</v>
      </c>
      <c r="E13" s="133" t="s">
        <v>55</v>
      </c>
      <c r="F13" s="134" t="s">
        <v>166</v>
      </c>
      <c r="G13" s="141" t="s">
        <v>57</v>
      </c>
      <c r="H13" s="135">
        <v>-1.5</v>
      </c>
      <c r="I13" s="136">
        <v>0</v>
      </c>
      <c r="J13" s="135">
        <v>0</v>
      </c>
      <c r="K13" s="136">
        <v>0</v>
      </c>
      <c r="L13" s="135">
        <v>1.5</v>
      </c>
      <c r="M13" s="136">
        <v>0</v>
      </c>
      <c r="N13" s="135">
        <v>0</v>
      </c>
      <c r="O13" s="136">
        <v>0</v>
      </c>
      <c r="P13" s="140"/>
      <c r="Q13" s="135">
        <v>0</v>
      </c>
      <c r="R13" s="140">
        <v>0</v>
      </c>
      <c r="S13" s="135">
        <v>0</v>
      </c>
      <c r="T13" s="136">
        <v>0</v>
      </c>
      <c r="U13" s="135">
        <v>0</v>
      </c>
      <c r="V13" s="136">
        <v>0</v>
      </c>
      <c r="W13" s="135">
        <v>0</v>
      </c>
      <c r="X13" s="136">
        <v>0</v>
      </c>
      <c r="Y13" s="120"/>
      <c r="Z13" s="135">
        <v>0</v>
      </c>
      <c r="AA13" s="136">
        <v>0</v>
      </c>
      <c r="AB13" s="135">
        <v>0</v>
      </c>
      <c r="AC13" s="136">
        <v>0</v>
      </c>
      <c r="AD13" s="135">
        <v>0</v>
      </c>
      <c r="AE13" s="136">
        <v>0</v>
      </c>
      <c r="AF13" s="135">
        <v>0</v>
      </c>
      <c r="AG13" s="136">
        <v>0</v>
      </c>
      <c r="AH13" s="120"/>
      <c r="AI13" s="135">
        <v>0</v>
      </c>
      <c r="AJ13" s="136">
        <v>0</v>
      </c>
      <c r="AK13" s="135">
        <v>0</v>
      </c>
      <c r="AL13" s="136">
        <v>0</v>
      </c>
      <c r="AM13" s="135">
        <v>0</v>
      </c>
      <c r="AN13" s="136">
        <v>0</v>
      </c>
      <c r="AO13" s="135">
        <v>0</v>
      </c>
      <c r="AP13" s="136">
        <v>0</v>
      </c>
      <c r="AQ13" s="137"/>
      <c r="AR13" s="135">
        <v>0</v>
      </c>
      <c r="AS13" s="136">
        <v>0</v>
      </c>
      <c r="AT13" s="135">
        <v>0</v>
      </c>
      <c r="AU13" s="140">
        <v>0</v>
      </c>
      <c r="AV13" s="135">
        <v>0</v>
      </c>
      <c r="AW13" s="136">
        <v>0</v>
      </c>
      <c r="AX13" s="135">
        <v>0</v>
      </c>
      <c r="AY13" s="136">
        <v>0</v>
      </c>
      <c r="AZ13" s="151"/>
      <c r="BA13" s="102"/>
    </row>
    <row r="14" spans="1:53" s="143" customFormat="1">
      <c r="A14" s="130" t="s">
        <v>45</v>
      </c>
      <c r="B14" s="130">
        <v>670</v>
      </c>
      <c r="C14" s="131">
        <v>43223</v>
      </c>
      <c r="D14" s="132">
        <v>7087</v>
      </c>
      <c r="E14" s="133" t="s">
        <v>55</v>
      </c>
      <c r="F14" s="134" t="s">
        <v>167</v>
      </c>
      <c r="G14" s="141" t="s">
        <v>57</v>
      </c>
      <c r="H14" s="135">
        <v>0</v>
      </c>
      <c r="I14" s="136">
        <v>0</v>
      </c>
      <c r="J14" s="135">
        <v>-0.7</v>
      </c>
      <c r="K14" s="136">
        <v>-1.8</v>
      </c>
      <c r="L14" s="135">
        <v>0</v>
      </c>
      <c r="M14" s="136">
        <v>0</v>
      </c>
      <c r="N14" s="135">
        <f>+SUM(H14,J14,L14)</f>
        <v>-0.7</v>
      </c>
      <c r="O14" s="136">
        <f>+SUM(I14,K14,M14)</f>
        <v>-1.8</v>
      </c>
      <c r="P14" s="140"/>
      <c r="Q14" s="135">
        <v>0</v>
      </c>
      <c r="R14" s="140">
        <v>0</v>
      </c>
      <c r="S14" s="135">
        <v>-1.7</v>
      </c>
      <c r="T14" s="136">
        <v>-1.7</v>
      </c>
      <c r="U14" s="135">
        <v>0</v>
      </c>
      <c r="V14" s="136">
        <v>0</v>
      </c>
      <c r="W14" s="135">
        <f>+SUM(Q14,S14,U14)</f>
        <v>-1.7</v>
      </c>
      <c r="X14" s="136">
        <f>+SUM(R14,T14,V14)</f>
        <v>-1.7</v>
      </c>
      <c r="Y14" s="120"/>
      <c r="Z14" s="135">
        <v>0</v>
      </c>
      <c r="AA14" s="136">
        <v>0</v>
      </c>
      <c r="AB14" s="135">
        <v>-1.7</v>
      </c>
      <c r="AC14" s="136">
        <v>-1.7</v>
      </c>
      <c r="AD14" s="135">
        <v>0</v>
      </c>
      <c r="AE14" s="136">
        <v>0</v>
      </c>
      <c r="AF14" s="135">
        <f>+SUM(Z14,AB14,AD14)</f>
        <v>-1.7</v>
      </c>
      <c r="AG14" s="136">
        <f>+SUM(AA14,AC14,AE14)</f>
        <v>-1.7</v>
      </c>
      <c r="AH14" s="120"/>
      <c r="AI14" s="135">
        <v>0</v>
      </c>
      <c r="AJ14" s="136">
        <v>0</v>
      </c>
      <c r="AK14" s="135">
        <v>-1.7</v>
      </c>
      <c r="AL14" s="136">
        <v>-1.7</v>
      </c>
      <c r="AM14" s="135">
        <v>0</v>
      </c>
      <c r="AN14" s="136">
        <v>0</v>
      </c>
      <c r="AO14" s="135">
        <f>+SUM(AI14,AK14,AM14)</f>
        <v>-1.7</v>
      </c>
      <c r="AP14" s="136">
        <f>+SUM(AJ14,AL14,AN14)</f>
        <v>-1.7</v>
      </c>
      <c r="AQ14" s="137"/>
      <c r="AR14" s="135">
        <v>0</v>
      </c>
      <c r="AS14" s="136">
        <v>0</v>
      </c>
      <c r="AT14" s="135">
        <v>-1.7</v>
      </c>
      <c r="AU14" s="140">
        <v>-1.7</v>
      </c>
      <c r="AV14" s="135">
        <v>0</v>
      </c>
      <c r="AW14" s="136">
        <v>0</v>
      </c>
      <c r="AX14" s="135">
        <f>+SUM(AR14,AT14,AV14)</f>
        <v>-1.7</v>
      </c>
      <c r="AY14" s="136">
        <f>+SUM(AS14,AU14,AW14)</f>
        <v>-1.7</v>
      </c>
      <c r="AZ14" s="151"/>
      <c r="BA14" s="102"/>
    </row>
    <row r="15" spans="1:53" s="143" customFormat="1">
      <c r="A15" s="130"/>
      <c r="B15" s="130"/>
      <c r="C15" s="131"/>
      <c r="D15" s="132"/>
      <c r="E15" s="133"/>
      <c r="F15" s="134"/>
      <c r="G15" s="206" t="s">
        <v>20</v>
      </c>
      <c r="H15" s="207">
        <f t="shared" ref="H15:O15" si="0">+SUM(H11:H14)</f>
        <v>-2.2999999999999998</v>
      </c>
      <c r="I15" s="208">
        <f t="shared" si="0"/>
        <v>-2</v>
      </c>
      <c r="J15" s="207">
        <f t="shared" si="0"/>
        <v>0</v>
      </c>
      <c r="K15" s="208">
        <f t="shared" si="0"/>
        <v>0.10000000000000009</v>
      </c>
      <c r="L15" s="207">
        <f t="shared" si="0"/>
        <v>1.5</v>
      </c>
      <c r="M15" s="208">
        <f t="shared" si="0"/>
        <v>0</v>
      </c>
      <c r="N15" s="207">
        <f t="shared" si="0"/>
        <v>-0.79999999999999993</v>
      </c>
      <c r="O15" s="208">
        <f t="shared" si="0"/>
        <v>-1.9000000000000001</v>
      </c>
      <c r="P15" s="209"/>
      <c r="Q15" s="207">
        <f t="shared" ref="Q15:X15" si="1">+SUM(Q11:Q14)</f>
        <v>-2</v>
      </c>
      <c r="R15" s="208">
        <f t="shared" si="1"/>
        <v>-2</v>
      </c>
      <c r="S15" s="207">
        <f t="shared" si="1"/>
        <v>0.20000000000000018</v>
      </c>
      <c r="T15" s="208">
        <f t="shared" si="1"/>
        <v>0.20000000000000018</v>
      </c>
      <c r="U15" s="207">
        <f t="shared" si="1"/>
        <v>0</v>
      </c>
      <c r="V15" s="208">
        <f t="shared" si="1"/>
        <v>0</v>
      </c>
      <c r="W15" s="207">
        <f t="shared" si="1"/>
        <v>-1.8</v>
      </c>
      <c r="X15" s="208">
        <f t="shared" si="1"/>
        <v>-1.8</v>
      </c>
      <c r="Y15" s="210"/>
      <c r="Z15" s="207">
        <f t="shared" ref="Z15:AG15" si="2">+SUM(Z11:Z14)</f>
        <v>-2</v>
      </c>
      <c r="AA15" s="208">
        <f t="shared" si="2"/>
        <v>-2</v>
      </c>
      <c r="AB15" s="207">
        <f t="shared" si="2"/>
        <v>0.20000000000000018</v>
      </c>
      <c r="AC15" s="208">
        <f t="shared" si="2"/>
        <v>0.20000000000000018</v>
      </c>
      <c r="AD15" s="207">
        <f t="shared" si="2"/>
        <v>0</v>
      </c>
      <c r="AE15" s="208">
        <f t="shared" si="2"/>
        <v>0</v>
      </c>
      <c r="AF15" s="207">
        <f t="shared" si="2"/>
        <v>-1.8</v>
      </c>
      <c r="AG15" s="208">
        <f t="shared" si="2"/>
        <v>-1.8</v>
      </c>
      <c r="AH15" s="210"/>
      <c r="AI15" s="207">
        <f t="shared" ref="AI15:AP15" si="3">+SUM(AI11:AI14)</f>
        <v>-2</v>
      </c>
      <c r="AJ15" s="208">
        <f t="shared" si="3"/>
        <v>-2</v>
      </c>
      <c r="AK15" s="207">
        <f t="shared" si="3"/>
        <v>0.20000000000000018</v>
      </c>
      <c r="AL15" s="208">
        <f t="shared" si="3"/>
        <v>0.20000000000000018</v>
      </c>
      <c r="AM15" s="207">
        <f t="shared" si="3"/>
        <v>0</v>
      </c>
      <c r="AN15" s="208">
        <f t="shared" si="3"/>
        <v>0</v>
      </c>
      <c r="AO15" s="207">
        <f t="shared" si="3"/>
        <v>-1.8</v>
      </c>
      <c r="AP15" s="208">
        <f t="shared" si="3"/>
        <v>-1.8</v>
      </c>
      <c r="AQ15" s="211"/>
      <c r="AR15" s="207">
        <f t="shared" ref="AR15:AY15" si="4">+SUM(AR11:AR14)</f>
        <v>-2</v>
      </c>
      <c r="AS15" s="208">
        <f t="shared" si="4"/>
        <v>-2</v>
      </c>
      <c r="AT15" s="207">
        <f t="shared" si="4"/>
        <v>0.20000000000000018</v>
      </c>
      <c r="AU15" s="208">
        <f t="shared" si="4"/>
        <v>0.20000000000000018</v>
      </c>
      <c r="AV15" s="207">
        <f t="shared" si="4"/>
        <v>0</v>
      </c>
      <c r="AW15" s="208">
        <f t="shared" si="4"/>
        <v>0</v>
      </c>
      <c r="AX15" s="207">
        <f t="shared" si="4"/>
        <v>-1.8</v>
      </c>
      <c r="AY15" s="208">
        <f t="shared" si="4"/>
        <v>-1.8</v>
      </c>
      <c r="AZ15" s="151"/>
      <c r="BA15" s="102"/>
    </row>
    <row r="16" spans="1:53" s="143" customFormat="1">
      <c r="A16" s="130"/>
      <c r="B16" s="130"/>
      <c r="C16" s="131"/>
      <c r="D16" s="132"/>
      <c r="E16" s="133"/>
      <c r="F16" s="134"/>
      <c r="G16" s="141"/>
      <c r="H16" s="135"/>
      <c r="I16" s="136"/>
      <c r="J16" s="135"/>
      <c r="K16" s="136"/>
      <c r="L16" s="135"/>
      <c r="M16" s="136"/>
      <c r="N16" s="135"/>
      <c r="O16" s="136"/>
      <c r="P16" s="140"/>
      <c r="Q16" s="135"/>
      <c r="R16" s="140"/>
      <c r="S16" s="135"/>
      <c r="T16" s="136"/>
      <c r="U16" s="135"/>
      <c r="V16" s="136"/>
      <c r="W16" s="135"/>
      <c r="X16" s="136"/>
      <c r="Y16" s="120"/>
      <c r="Z16" s="135"/>
      <c r="AA16" s="136"/>
      <c r="AB16" s="135"/>
      <c r="AC16" s="136"/>
      <c r="AD16" s="135"/>
      <c r="AE16" s="136"/>
      <c r="AF16" s="135"/>
      <c r="AG16" s="136"/>
      <c r="AH16" s="120"/>
      <c r="AI16" s="135"/>
      <c r="AJ16" s="136"/>
      <c r="AK16" s="135"/>
      <c r="AL16" s="136"/>
      <c r="AM16" s="135"/>
      <c r="AN16" s="136"/>
      <c r="AO16" s="135"/>
      <c r="AP16" s="136"/>
      <c r="AQ16" s="137"/>
      <c r="AR16" s="135"/>
      <c r="AS16" s="136"/>
      <c r="AT16" s="135"/>
      <c r="AU16" s="140"/>
      <c r="AV16" s="135"/>
      <c r="AW16" s="136"/>
      <c r="AX16" s="135"/>
      <c r="AY16" s="136"/>
      <c r="AZ16" s="151"/>
      <c r="BA16" s="102"/>
    </row>
    <row r="17" spans="1:53" s="143" customFormat="1">
      <c r="A17" s="130"/>
      <c r="B17" s="130"/>
      <c r="C17" s="131"/>
      <c r="D17" s="132"/>
      <c r="E17" s="133"/>
      <c r="F17" s="134"/>
      <c r="G17" s="141"/>
      <c r="H17" s="135"/>
      <c r="I17" s="136"/>
      <c r="J17" s="135"/>
      <c r="K17" s="136"/>
      <c r="L17" s="135"/>
      <c r="M17" s="136"/>
      <c r="N17" s="135"/>
      <c r="O17" s="136"/>
      <c r="P17" s="140"/>
      <c r="Q17" s="135"/>
      <c r="R17" s="140"/>
      <c r="S17" s="135"/>
      <c r="T17" s="136"/>
      <c r="U17" s="135"/>
      <c r="V17" s="136"/>
      <c r="W17" s="135"/>
      <c r="X17" s="136"/>
      <c r="Y17" s="120"/>
      <c r="Z17" s="135"/>
      <c r="AA17" s="136"/>
      <c r="AB17" s="135"/>
      <c r="AC17" s="136"/>
      <c r="AD17" s="135"/>
      <c r="AE17" s="136"/>
      <c r="AF17" s="135"/>
      <c r="AG17" s="136"/>
      <c r="AH17" s="120"/>
      <c r="AI17" s="135"/>
      <c r="AJ17" s="136"/>
      <c r="AK17" s="135"/>
      <c r="AL17" s="136"/>
      <c r="AM17" s="135"/>
      <c r="AN17" s="136"/>
      <c r="AO17" s="135"/>
      <c r="AP17" s="136"/>
      <c r="AQ17" s="137"/>
      <c r="AR17" s="135"/>
      <c r="AS17" s="136"/>
      <c r="AT17" s="135"/>
      <c r="AU17" s="140"/>
      <c r="AV17" s="135"/>
      <c r="AW17" s="136"/>
      <c r="AX17" s="135"/>
      <c r="AY17" s="136"/>
      <c r="AZ17" s="151"/>
      <c r="BA17" s="102"/>
    </row>
    <row r="18" spans="1:53" s="143" customFormat="1">
      <c r="A18" s="130" t="s">
        <v>90</v>
      </c>
      <c r="B18" s="130">
        <v>273</v>
      </c>
      <c r="C18" s="131">
        <v>43070</v>
      </c>
      <c r="D18" s="132">
        <v>7055</v>
      </c>
      <c r="E18" s="133" t="s">
        <v>92</v>
      </c>
      <c r="F18" s="134" t="s">
        <v>97</v>
      </c>
      <c r="G18" s="141" t="s">
        <v>91</v>
      </c>
      <c r="H18" s="135">
        <v>-8.1999999999999993</v>
      </c>
      <c r="I18" s="136">
        <v>-8.1999999999999993</v>
      </c>
      <c r="J18" s="135">
        <v>0</v>
      </c>
      <c r="K18" s="136">
        <v>0</v>
      </c>
      <c r="L18" s="135">
        <v>0</v>
      </c>
      <c r="M18" s="136">
        <v>0</v>
      </c>
      <c r="N18" s="135">
        <v>-8.1999999999999993</v>
      </c>
      <c r="O18" s="136">
        <v>-8.1999999999999993</v>
      </c>
      <c r="P18" s="140"/>
      <c r="Q18" s="135">
        <v>-8.1999999999999993</v>
      </c>
      <c r="R18" s="140">
        <v>-8.1999999999999993</v>
      </c>
      <c r="S18" s="135">
        <v>0</v>
      </c>
      <c r="T18" s="136">
        <v>0</v>
      </c>
      <c r="U18" s="135">
        <v>0</v>
      </c>
      <c r="V18" s="136">
        <v>0</v>
      </c>
      <c r="W18" s="135">
        <v>-8.1999999999999993</v>
      </c>
      <c r="X18" s="136">
        <v>-8.1999999999999993</v>
      </c>
      <c r="Y18" s="120"/>
      <c r="Z18" s="135">
        <v>-8.1999999999999993</v>
      </c>
      <c r="AA18" s="136">
        <v>-8.1999999999999993</v>
      </c>
      <c r="AB18" s="135">
        <v>0</v>
      </c>
      <c r="AC18" s="136">
        <v>0</v>
      </c>
      <c r="AD18" s="135">
        <v>0</v>
      </c>
      <c r="AE18" s="136">
        <v>0</v>
      </c>
      <c r="AF18" s="135">
        <v>-8.1999999999999993</v>
      </c>
      <c r="AG18" s="136">
        <v>-8.1999999999999993</v>
      </c>
      <c r="AH18" s="120"/>
      <c r="AI18" s="135">
        <v>-8.1999999999999993</v>
      </c>
      <c r="AJ18" s="136">
        <v>-8.1999999999999993</v>
      </c>
      <c r="AK18" s="135">
        <v>0</v>
      </c>
      <c r="AL18" s="136">
        <v>0</v>
      </c>
      <c r="AM18" s="135">
        <v>0</v>
      </c>
      <c r="AN18" s="136">
        <v>0</v>
      </c>
      <c r="AO18" s="135">
        <v>-8.1999999999999993</v>
      </c>
      <c r="AP18" s="136">
        <v>-8.1999999999999993</v>
      </c>
      <c r="AQ18" s="137"/>
      <c r="AR18" s="135">
        <v>-8.1999999999999993</v>
      </c>
      <c r="AS18" s="136">
        <v>-8.1999999999999993</v>
      </c>
      <c r="AT18" s="135">
        <v>0</v>
      </c>
      <c r="AU18" s="140">
        <v>0</v>
      </c>
      <c r="AV18" s="135">
        <v>0</v>
      </c>
      <c r="AW18" s="136">
        <v>0</v>
      </c>
      <c r="AX18" s="135">
        <v>-8.1999999999999993</v>
      </c>
      <c r="AY18" s="136">
        <v>-8.1999999999999993</v>
      </c>
      <c r="AZ18" s="151"/>
      <c r="BA18" s="102"/>
    </row>
    <row r="19" spans="1:53" s="143" customFormat="1">
      <c r="A19" s="130" t="s">
        <v>90</v>
      </c>
      <c r="B19" s="130">
        <v>152</v>
      </c>
      <c r="C19" s="131">
        <v>43070</v>
      </c>
      <c r="D19" s="132">
        <v>7055</v>
      </c>
      <c r="E19" s="133" t="s">
        <v>92</v>
      </c>
      <c r="F19" s="134" t="s">
        <v>95</v>
      </c>
      <c r="G19" s="141" t="s">
        <v>91</v>
      </c>
      <c r="H19" s="135" t="s">
        <v>29</v>
      </c>
      <c r="I19" s="136" t="s">
        <v>29</v>
      </c>
      <c r="J19" s="135">
        <v>0</v>
      </c>
      <c r="K19" s="136">
        <v>0</v>
      </c>
      <c r="L19" s="135">
        <v>0</v>
      </c>
      <c r="M19" s="136">
        <v>0</v>
      </c>
      <c r="N19" s="135" t="s">
        <v>29</v>
      </c>
      <c r="O19" s="136" t="s">
        <v>29</v>
      </c>
      <c r="P19" s="140"/>
      <c r="Q19" s="135" t="s">
        <v>29</v>
      </c>
      <c r="R19" s="140" t="s">
        <v>29</v>
      </c>
      <c r="S19" s="135">
        <v>0</v>
      </c>
      <c r="T19" s="136">
        <v>0</v>
      </c>
      <c r="U19" s="135">
        <v>0</v>
      </c>
      <c r="V19" s="136">
        <v>0</v>
      </c>
      <c r="W19" s="135" t="s">
        <v>29</v>
      </c>
      <c r="X19" s="136" t="s">
        <v>29</v>
      </c>
      <c r="Y19" s="120"/>
      <c r="Z19" s="135" t="s">
        <v>29</v>
      </c>
      <c r="AA19" s="136" t="s">
        <v>29</v>
      </c>
      <c r="AB19" s="135">
        <v>0</v>
      </c>
      <c r="AC19" s="136">
        <v>0</v>
      </c>
      <c r="AD19" s="135">
        <v>0</v>
      </c>
      <c r="AE19" s="136">
        <v>0</v>
      </c>
      <c r="AF19" s="135" t="s">
        <v>29</v>
      </c>
      <c r="AG19" s="136" t="s">
        <v>29</v>
      </c>
      <c r="AH19" s="120"/>
      <c r="AI19" s="135" t="s">
        <v>29</v>
      </c>
      <c r="AJ19" s="136" t="s">
        <v>29</v>
      </c>
      <c r="AK19" s="135">
        <v>0</v>
      </c>
      <c r="AL19" s="136">
        <v>0</v>
      </c>
      <c r="AM19" s="135">
        <v>0</v>
      </c>
      <c r="AN19" s="136">
        <v>0</v>
      </c>
      <c r="AO19" s="135" t="s">
        <v>29</v>
      </c>
      <c r="AP19" s="136" t="s">
        <v>29</v>
      </c>
      <c r="AQ19" s="137"/>
      <c r="AR19" s="135" t="s">
        <v>29</v>
      </c>
      <c r="AS19" s="136" t="s">
        <v>29</v>
      </c>
      <c r="AT19" s="135">
        <v>0</v>
      </c>
      <c r="AU19" s="140">
        <v>0</v>
      </c>
      <c r="AV19" s="135">
        <v>0</v>
      </c>
      <c r="AW19" s="136">
        <v>0</v>
      </c>
      <c r="AX19" s="135" t="s">
        <v>29</v>
      </c>
      <c r="AY19" s="136" t="s">
        <v>29</v>
      </c>
      <c r="AZ19" s="151"/>
      <c r="BA19" s="102"/>
    </row>
    <row r="20" spans="1:53" s="121" customFormat="1">
      <c r="A20" s="130" t="s">
        <v>90</v>
      </c>
      <c r="B20" s="130">
        <v>152</v>
      </c>
      <c r="C20" s="131">
        <v>43070</v>
      </c>
      <c r="D20" s="132">
        <v>7055</v>
      </c>
      <c r="E20" s="133" t="s">
        <v>92</v>
      </c>
      <c r="F20" s="134" t="s">
        <v>94</v>
      </c>
      <c r="G20" s="141" t="s">
        <v>91</v>
      </c>
      <c r="H20" s="135" t="s">
        <v>29</v>
      </c>
      <c r="I20" s="136" t="s">
        <v>29</v>
      </c>
      <c r="J20" s="135">
        <v>0</v>
      </c>
      <c r="K20" s="136">
        <v>0</v>
      </c>
      <c r="L20" s="135">
        <v>0</v>
      </c>
      <c r="M20" s="136">
        <v>0</v>
      </c>
      <c r="N20" s="135" t="s">
        <v>29</v>
      </c>
      <c r="O20" s="136" t="s">
        <v>29</v>
      </c>
      <c r="P20" s="140"/>
      <c r="Q20" s="135" t="s">
        <v>29</v>
      </c>
      <c r="R20" s="140" t="s">
        <v>29</v>
      </c>
      <c r="S20" s="135">
        <v>0</v>
      </c>
      <c r="T20" s="136">
        <v>0</v>
      </c>
      <c r="U20" s="135">
        <v>0</v>
      </c>
      <c r="V20" s="136">
        <v>0</v>
      </c>
      <c r="W20" s="135" t="s">
        <v>29</v>
      </c>
      <c r="X20" s="136" t="s">
        <v>29</v>
      </c>
      <c r="Y20" s="120"/>
      <c r="Z20" s="135" t="s">
        <v>29</v>
      </c>
      <c r="AA20" s="136" t="s">
        <v>29</v>
      </c>
      <c r="AB20" s="135">
        <v>0</v>
      </c>
      <c r="AC20" s="136">
        <v>0</v>
      </c>
      <c r="AD20" s="135">
        <v>0</v>
      </c>
      <c r="AE20" s="136">
        <v>0</v>
      </c>
      <c r="AF20" s="135" t="s">
        <v>29</v>
      </c>
      <c r="AG20" s="136" t="s">
        <v>29</v>
      </c>
      <c r="AH20" s="120"/>
      <c r="AI20" s="135" t="s">
        <v>29</v>
      </c>
      <c r="AJ20" s="136" t="s">
        <v>29</v>
      </c>
      <c r="AK20" s="135">
        <v>0</v>
      </c>
      <c r="AL20" s="136">
        <v>0</v>
      </c>
      <c r="AM20" s="135">
        <v>0</v>
      </c>
      <c r="AN20" s="136">
        <v>0</v>
      </c>
      <c r="AO20" s="135" t="s">
        <v>29</v>
      </c>
      <c r="AP20" s="136" t="s">
        <v>29</v>
      </c>
      <c r="AQ20" s="137"/>
      <c r="AR20" s="135" t="s">
        <v>29</v>
      </c>
      <c r="AS20" s="136" t="s">
        <v>29</v>
      </c>
      <c r="AT20" s="135">
        <v>0</v>
      </c>
      <c r="AU20" s="140">
        <v>0</v>
      </c>
      <c r="AV20" s="135">
        <v>0</v>
      </c>
      <c r="AW20" s="136">
        <v>0</v>
      </c>
      <c r="AX20" s="135" t="s">
        <v>29</v>
      </c>
      <c r="AY20" s="136" t="s">
        <v>29</v>
      </c>
      <c r="AZ20" s="151"/>
      <c r="BA20" s="102"/>
    </row>
    <row r="21" spans="1:53" s="143" customFormat="1">
      <c r="A21" s="130" t="s">
        <v>90</v>
      </c>
      <c r="B21" s="130">
        <v>273</v>
      </c>
      <c r="C21" s="131">
        <v>43070</v>
      </c>
      <c r="D21" s="132">
        <v>7055</v>
      </c>
      <c r="E21" s="133" t="s">
        <v>92</v>
      </c>
      <c r="F21" s="134" t="s">
        <v>96</v>
      </c>
      <c r="G21" s="141" t="s">
        <v>91</v>
      </c>
      <c r="H21" s="135">
        <v>-1.8</v>
      </c>
      <c r="I21" s="136">
        <v>-1.8</v>
      </c>
      <c r="J21" s="135">
        <v>0</v>
      </c>
      <c r="K21" s="136">
        <v>0</v>
      </c>
      <c r="L21" s="135">
        <v>0</v>
      </c>
      <c r="M21" s="136">
        <v>0</v>
      </c>
      <c r="N21" s="135">
        <v>-1.8</v>
      </c>
      <c r="O21" s="136">
        <v>-1.8</v>
      </c>
      <c r="P21" s="140"/>
      <c r="Q21" s="135">
        <v>-1.8</v>
      </c>
      <c r="R21" s="140">
        <v>-1.8</v>
      </c>
      <c r="S21" s="135">
        <v>0</v>
      </c>
      <c r="T21" s="136">
        <v>0</v>
      </c>
      <c r="U21" s="135">
        <v>0</v>
      </c>
      <c r="V21" s="136">
        <v>0</v>
      </c>
      <c r="W21" s="135">
        <v>-1.8</v>
      </c>
      <c r="X21" s="136">
        <v>-1.8</v>
      </c>
      <c r="Y21" s="120"/>
      <c r="Z21" s="135">
        <v>-1.8</v>
      </c>
      <c r="AA21" s="136">
        <v>-1.8</v>
      </c>
      <c r="AB21" s="135">
        <v>0</v>
      </c>
      <c r="AC21" s="136">
        <v>0</v>
      </c>
      <c r="AD21" s="135">
        <v>0</v>
      </c>
      <c r="AE21" s="136">
        <v>0</v>
      </c>
      <c r="AF21" s="135">
        <v>-1.8</v>
      </c>
      <c r="AG21" s="136">
        <v>-1.8</v>
      </c>
      <c r="AH21" s="120"/>
      <c r="AI21" s="135">
        <v>-1.8</v>
      </c>
      <c r="AJ21" s="136">
        <v>-1.8</v>
      </c>
      <c r="AK21" s="135">
        <v>0</v>
      </c>
      <c r="AL21" s="136">
        <v>0</v>
      </c>
      <c r="AM21" s="135">
        <v>0</v>
      </c>
      <c r="AN21" s="136">
        <v>0</v>
      </c>
      <c r="AO21" s="135">
        <v>-1.8</v>
      </c>
      <c r="AP21" s="136">
        <v>-1.8</v>
      </c>
      <c r="AQ21" s="137"/>
      <c r="AR21" s="135">
        <v>-1.8</v>
      </c>
      <c r="AS21" s="136">
        <v>-1.8</v>
      </c>
      <c r="AT21" s="135">
        <v>0</v>
      </c>
      <c r="AU21" s="140">
        <v>0</v>
      </c>
      <c r="AV21" s="135">
        <v>0</v>
      </c>
      <c r="AW21" s="136">
        <v>0</v>
      </c>
      <c r="AX21" s="135">
        <v>-1.8</v>
      </c>
      <c r="AY21" s="136">
        <v>-1.8</v>
      </c>
      <c r="AZ21" s="151"/>
      <c r="BA21" s="102"/>
    </row>
    <row r="22" spans="1:53" s="143" customFormat="1">
      <c r="A22" s="130" t="s">
        <v>45</v>
      </c>
      <c r="B22" s="130">
        <v>764</v>
      </c>
      <c r="C22" s="131">
        <v>43223</v>
      </c>
      <c r="D22" s="132">
        <v>7087</v>
      </c>
      <c r="E22" s="133" t="s">
        <v>55</v>
      </c>
      <c r="F22" s="134" t="s">
        <v>170</v>
      </c>
      <c r="G22" s="141" t="s">
        <v>91</v>
      </c>
      <c r="H22" s="135">
        <v>-0.1</v>
      </c>
      <c r="I22" s="136">
        <v>0</v>
      </c>
      <c r="J22" s="135">
        <v>0</v>
      </c>
      <c r="K22" s="136">
        <v>0</v>
      </c>
      <c r="L22" s="135">
        <v>0</v>
      </c>
      <c r="M22" s="136">
        <v>0</v>
      </c>
      <c r="N22" s="135">
        <v>-0.1</v>
      </c>
      <c r="O22" s="136">
        <v>0</v>
      </c>
      <c r="P22" s="140"/>
      <c r="Q22" s="135">
        <v>0</v>
      </c>
      <c r="R22" s="140">
        <v>0</v>
      </c>
      <c r="S22" s="135">
        <v>0</v>
      </c>
      <c r="T22" s="136">
        <v>0</v>
      </c>
      <c r="U22" s="135">
        <v>0</v>
      </c>
      <c r="V22" s="136">
        <v>0</v>
      </c>
      <c r="W22" s="135">
        <v>0</v>
      </c>
      <c r="X22" s="136">
        <v>0</v>
      </c>
      <c r="Y22" s="120"/>
      <c r="Z22" s="135">
        <v>0</v>
      </c>
      <c r="AA22" s="136">
        <v>0</v>
      </c>
      <c r="AB22" s="135">
        <v>0</v>
      </c>
      <c r="AC22" s="136">
        <v>0</v>
      </c>
      <c r="AD22" s="135">
        <v>0</v>
      </c>
      <c r="AE22" s="136">
        <v>0</v>
      </c>
      <c r="AF22" s="135">
        <v>0</v>
      </c>
      <c r="AG22" s="136">
        <v>0</v>
      </c>
      <c r="AH22" s="120"/>
      <c r="AI22" s="135">
        <v>0</v>
      </c>
      <c r="AJ22" s="136">
        <v>0</v>
      </c>
      <c r="AK22" s="135">
        <v>0</v>
      </c>
      <c r="AL22" s="136">
        <v>0</v>
      </c>
      <c r="AM22" s="135">
        <v>0</v>
      </c>
      <c r="AN22" s="136">
        <v>0</v>
      </c>
      <c r="AO22" s="135">
        <v>0</v>
      </c>
      <c r="AP22" s="136">
        <v>0</v>
      </c>
      <c r="AQ22" s="137"/>
      <c r="AR22" s="135">
        <v>0</v>
      </c>
      <c r="AS22" s="136">
        <v>0</v>
      </c>
      <c r="AT22" s="135">
        <v>0</v>
      </c>
      <c r="AU22" s="140">
        <v>0</v>
      </c>
      <c r="AV22" s="135">
        <v>0</v>
      </c>
      <c r="AW22" s="136">
        <v>0</v>
      </c>
      <c r="AX22" s="135">
        <v>0</v>
      </c>
      <c r="AY22" s="136">
        <v>0</v>
      </c>
      <c r="AZ22" s="151"/>
      <c r="BA22" s="102"/>
    </row>
    <row r="23" spans="1:53" s="198" customFormat="1">
      <c r="A23" s="130" t="s">
        <v>45</v>
      </c>
      <c r="B23" s="130">
        <v>682</v>
      </c>
      <c r="C23" s="131">
        <v>43223</v>
      </c>
      <c r="D23" s="132">
        <v>7087</v>
      </c>
      <c r="E23" s="133" t="s">
        <v>55</v>
      </c>
      <c r="F23" s="134" t="s">
        <v>169</v>
      </c>
      <c r="G23" s="141" t="s">
        <v>91</v>
      </c>
      <c r="H23" s="135">
        <v>-8.5</v>
      </c>
      <c r="I23" s="136">
        <v>0</v>
      </c>
      <c r="J23" s="135">
        <v>0</v>
      </c>
      <c r="K23" s="136">
        <v>0</v>
      </c>
      <c r="L23" s="135">
        <v>0</v>
      </c>
      <c r="M23" s="136">
        <v>0</v>
      </c>
      <c r="N23" s="135">
        <v>-8.5</v>
      </c>
      <c r="O23" s="136">
        <v>0</v>
      </c>
      <c r="P23" s="140"/>
      <c r="Q23" s="135">
        <v>0</v>
      </c>
      <c r="R23" s="140">
        <v>0</v>
      </c>
      <c r="S23" s="135">
        <v>0</v>
      </c>
      <c r="T23" s="136">
        <v>0</v>
      </c>
      <c r="U23" s="135">
        <v>0</v>
      </c>
      <c r="V23" s="136">
        <v>0</v>
      </c>
      <c r="W23" s="135">
        <v>0</v>
      </c>
      <c r="X23" s="136">
        <v>0</v>
      </c>
      <c r="Y23" s="120"/>
      <c r="Z23" s="135">
        <v>0</v>
      </c>
      <c r="AA23" s="136">
        <v>0</v>
      </c>
      <c r="AB23" s="135">
        <v>0</v>
      </c>
      <c r="AC23" s="136">
        <v>0</v>
      </c>
      <c r="AD23" s="135">
        <v>0</v>
      </c>
      <c r="AE23" s="136">
        <v>0</v>
      </c>
      <c r="AF23" s="135">
        <v>0</v>
      </c>
      <c r="AG23" s="136">
        <v>0</v>
      </c>
      <c r="AH23" s="120"/>
      <c r="AI23" s="135">
        <v>0</v>
      </c>
      <c r="AJ23" s="136">
        <v>0</v>
      </c>
      <c r="AK23" s="135">
        <v>0</v>
      </c>
      <c r="AL23" s="136">
        <v>0</v>
      </c>
      <c r="AM23" s="135">
        <v>0</v>
      </c>
      <c r="AN23" s="136">
        <v>0</v>
      </c>
      <c r="AO23" s="135">
        <v>0</v>
      </c>
      <c r="AP23" s="136">
        <v>0</v>
      </c>
      <c r="AQ23" s="137"/>
      <c r="AR23" s="135">
        <v>0</v>
      </c>
      <c r="AS23" s="136">
        <v>0</v>
      </c>
      <c r="AT23" s="135">
        <v>0</v>
      </c>
      <c r="AU23" s="140">
        <v>0</v>
      </c>
      <c r="AV23" s="135">
        <v>0</v>
      </c>
      <c r="AW23" s="136">
        <v>0</v>
      </c>
      <c r="AX23" s="135">
        <v>0</v>
      </c>
      <c r="AY23" s="136">
        <v>0</v>
      </c>
      <c r="AZ23" s="151"/>
      <c r="BA23" s="218"/>
    </row>
    <row r="24" spans="1:53" s="197" customFormat="1">
      <c r="A24" s="130" t="s">
        <v>130</v>
      </c>
      <c r="B24" s="130">
        <v>750</v>
      </c>
      <c r="C24" s="131">
        <v>43223</v>
      </c>
      <c r="D24" s="132">
        <v>7093</v>
      </c>
      <c r="E24" s="133" t="s">
        <v>91</v>
      </c>
      <c r="F24" s="134" t="s">
        <v>203</v>
      </c>
      <c r="G24" s="141" t="s">
        <v>91</v>
      </c>
      <c r="H24" s="135" t="s">
        <v>25</v>
      </c>
      <c r="I24" s="136" t="s">
        <v>26</v>
      </c>
      <c r="J24" s="135">
        <v>0</v>
      </c>
      <c r="K24" s="136">
        <v>0</v>
      </c>
      <c r="L24" s="135">
        <v>0</v>
      </c>
      <c r="M24" s="136">
        <v>0</v>
      </c>
      <c r="N24" s="135" t="s">
        <v>25</v>
      </c>
      <c r="O24" s="136" t="s">
        <v>26</v>
      </c>
      <c r="P24" s="140"/>
      <c r="Q24" s="135" t="s">
        <v>26</v>
      </c>
      <c r="R24" s="140" t="s">
        <v>26</v>
      </c>
      <c r="S24" s="135">
        <v>0</v>
      </c>
      <c r="T24" s="136">
        <v>0</v>
      </c>
      <c r="U24" s="135">
        <v>0</v>
      </c>
      <c r="V24" s="136">
        <v>0</v>
      </c>
      <c r="W24" s="135" t="s">
        <v>26</v>
      </c>
      <c r="X24" s="136" t="s">
        <v>26</v>
      </c>
      <c r="Y24" s="120"/>
      <c r="Z24" s="135" t="s">
        <v>26</v>
      </c>
      <c r="AA24" s="136" t="s">
        <v>26</v>
      </c>
      <c r="AB24" s="135">
        <v>0</v>
      </c>
      <c r="AC24" s="136">
        <v>0</v>
      </c>
      <c r="AD24" s="135">
        <v>0</v>
      </c>
      <c r="AE24" s="136">
        <v>0</v>
      </c>
      <c r="AF24" s="135" t="s">
        <v>26</v>
      </c>
      <c r="AG24" s="136" t="s">
        <v>26</v>
      </c>
      <c r="AH24" s="120"/>
      <c r="AI24" s="135" t="s">
        <v>26</v>
      </c>
      <c r="AJ24" s="136" t="s">
        <v>26</v>
      </c>
      <c r="AK24" s="135">
        <v>0</v>
      </c>
      <c r="AL24" s="136">
        <v>0</v>
      </c>
      <c r="AM24" s="135">
        <v>0</v>
      </c>
      <c r="AN24" s="136">
        <v>0</v>
      </c>
      <c r="AO24" s="135" t="s">
        <v>26</v>
      </c>
      <c r="AP24" s="136" t="s">
        <v>26</v>
      </c>
      <c r="AQ24" s="137"/>
      <c r="AR24" s="135" t="s">
        <v>26</v>
      </c>
      <c r="AS24" s="136" t="s">
        <v>26</v>
      </c>
      <c r="AT24" s="135">
        <v>0</v>
      </c>
      <c r="AU24" s="140">
        <v>0</v>
      </c>
      <c r="AV24" s="135">
        <v>0</v>
      </c>
      <c r="AW24" s="136">
        <v>0</v>
      </c>
      <c r="AX24" s="135" t="s">
        <v>26</v>
      </c>
      <c r="AY24" s="136" t="s">
        <v>26</v>
      </c>
      <c r="AZ24" s="151"/>
      <c r="BA24" s="102"/>
    </row>
    <row r="25" spans="1:53" s="143" customFormat="1">
      <c r="A25" s="130"/>
      <c r="B25" s="130"/>
      <c r="C25" s="131"/>
      <c r="D25" s="132"/>
      <c r="E25" s="133"/>
      <c r="F25" s="134"/>
      <c r="G25" s="206" t="s">
        <v>20</v>
      </c>
      <c r="H25" s="207">
        <f>+SUM(H18:H24)</f>
        <v>-18.600000000000001</v>
      </c>
      <c r="I25" s="208">
        <f t="shared" ref="I25:O25" si="5">+SUM(I18:I24)</f>
        <v>-10</v>
      </c>
      <c r="J25" s="207">
        <f t="shared" si="5"/>
        <v>0</v>
      </c>
      <c r="K25" s="208">
        <f t="shared" si="5"/>
        <v>0</v>
      </c>
      <c r="L25" s="207">
        <f t="shared" si="5"/>
        <v>0</v>
      </c>
      <c r="M25" s="208">
        <f t="shared" si="5"/>
        <v>0</v>
      </c>
      <c r="N25" s="207">
        <f t="shared" si="5"/>
        <v>-18.600000000000001</v>
      </c>
      <c r="O25" s="208">
        <f t="shared" si="5"/>
        <v>-10</v>
      </c>
      <c r="P25" s="209">
        <f t="shared" ref="P25" si="6">+SUM(P18:P24)</f>
        <v>0</v>
      </c>
      <c r="Q25" s="207">
        <f>+SUM(Q18:Q24)</f>
        <v>-10</v>
      </c>
      <c r="R25" s="208">
        <f t="shared" ref="R25" si="7">+SUM(R18:R24)</f>
        <v>-10</v>
      </c>
      <c r="S25" s="207">
        <f t="shared" ref="S25" si="8">+SUM(S18:S24)</f>
        <v>0</v>
      </c>
      <c r="T25" s="208">
        <f t="shared" ref="T25" si="9">+SUM(T18:T24)</f>
        <v>0</v>
      </c>
      <c r="U25" s="207">
        <f t="shared" ref="U25" si="10">+SUM(U18:U24)</f>
        <v>0</v>
      </c>
      <c r="V25" s="208">
        <f t="shared" ref="V25" si="11">+SUM(V18:V24)</f>
        <v>0</v>
      </c>
      <c r="W25" s="207">
        <f t="shared" ref="W25" si="12">+SUM(W18:W24)</f>
        <v>-10</v>
      </c>
      <c r="X25" s="208">
        <f t="shared" ref="X25" si="13">+SUM(X18:X24)</f>
        <v>-10</v>
      </c>
      <c r="Y25" s="209"/>
      <c r="Z25" s="207">
        <f>+SUM(Z18:Z24)</f>
        <v>-10</v>
      </c>
      <c r="AA25" s="208">
        <f t="shared" ref="AA25" si="14">+SUM(AA18:AA24)</f>
        <v>-10</v>
      </c>
      <c r="AB25" s="207">
        <f t="shared" ref="AB25" si="15">+SUM(AB18:AB24)</f>
        <v>0</v>
      </c>
      <c r="AC25" s="208">
        <f t="shared" ref="AC25" si="16">+SUM(AC18:AC24)</f>
        <v>0</v>
      </c>
      <c r="AD25" s="207">
        <f t="shared" ref="AD25" si="17">+SUM(AD18:AD24)</f>
        <v>0</v>
      </c>
      <c r="AE25" s="208">
        <f t="shared" ref="AE25" si="18">+SUM(AE18:AE24)</f>
        <v>0</v>
      </c>
      <c r="AF25" s="207">
        <f t="shared" ref="AF25" si="19">+SUM(AF18:AF24)</f>
        <v>-10</v>
      </c>
      <c r="AG25" s="208">
        <f t="shared" ref="AG25" si="20">+SUM(AG18:AG24)</f>
        <v>-10</v>
      </c>
      <c r="AH25" s="209">
        <f t="shared" ref="AH25" si="21">+SUM(AH18:AH24)</f>
        <v>0</v>
      </c>
      <c r="AI25" s="207">
        <f>+SUM(AI18:AI24)</f>
        <v>-10</v>
      </c>
      <c r="AJ25" s="208">
        <f t="shared" ref="AJ25" si="22">+SUM(AJ18:AJ24)</f>
        <v>-10</v>
      </c>
      <c r="AK25" s="207">
        <f t="shared" ref="AK25" si="23">+SUM(AK18:AK24)</f>
        <v>0</v>
      </c>
      <c r="AL25" s="208">
        <f t="shared" ref="AL25" si="24">+SUM(AL18:AL24)</f>
        <v>0</v>
      </c>
      <c r="AM25" s="207">
        <f t="shared" ref="AM25" si="25">+SUM(AM18:AM24)</f>
        <v>0</v>
      </c>
      <c r="AN25" s="208">
        <f t="shared" ref="AN25" si="26">+SUM(AN18:AN24)</f>
        <v>0</v>
      </c>
      <c r="AO25" s="207">
        <f t="shared" ref="AO25" si="27">+SUM(AO18:AO24)</f>
        <v>-10</v>
      </c>
      <c r="AP25" s="208">
        <f t="shared" ref="AP25" si="28">+SUM(AP18:AP24)</f>
        <v>-10</v>
      </c>
      <c r="AQ25" s="211"/>
      <c r="AR25" s="207">
        <f>+SUM(AR18:AR24)</f>
        <v>-10</v>
      </c>
      <c r="AS25" s="208">
        <f t="shared" ref="AS25" si="29">+SUM(AS18:AS24)</f>
        <v>-10</v>
      </c>
      <c r="AT25" s="207">
        <f t="shared" ref="AT25" si="30">+SUM(AT18:AT24)</f>
        <v>0</v>
      </c>
      <c r="AU25" s="208">
        <f t="shared" ref="AU25" si="31">+SUM(AU18:AU24)</f>
        <v>0</v>
      </c>
      <c r="AV25" s="207">
        <f t="shared" ref="AV25" si="32">+SUM(AV18:AV24)</f>
        <v>0</v>
      </c>
      <c r="AW25" s="208">
        <f t="shared" ref="AW25" si="33">+SUM(AW18:AW24)</f>
        <v>0</v>
      </c>
      <c r="AX25" s="207">
        <f t="shared" ref="AX25" si="34">+SUM(AX18:AX24)</f>
        <v>-10</v>
      </c>
      <c r="AY25" s="208">
        <f t="shared" ref="AY25" si="35">+SUM(AY18:AY24)</f>
        <v>-10</v>
      </c>
      <c r="AZ25" s="151"/>
      <c r="BA25" s="102"/>
    </row>
    <row r="26" spans="1:53" s="143" customFormat="1">
      <c r="A26" s="130"/>
      <c r="B26" s="130"/>
      <c r="C26" s="131"/>
      <c r="D26" s="132"/>
      <c r="E26" s="133"/>
      <c r="F26" s="134"/>
      <c r="G26" s="141"/>
      <c r="H26" s="135"/>
      <c r="I26" s="136"/>
      <c r="J26" s="135"/>
      <c r="K26" s="136"/>
      <c r="L26" s="135"/>
      <c r="M26" s="136"/>
      <c r="N26" s="135"/>
      <c r="O26" s="136"/>
      <c r="P26" s="140"/>
      <c r="Q26" s="135"/>
      <c r="R26" s="140"/>
      <c r="S26" s="135"/>
      <c r="T26" s="136"/>
      <c r="U26" s="135"/>
      <c r="V26" s="136"/>
      <c r="W26" s="135"/>
      <c r="X26" s="136"/>
      <c r="Y26" s="120"/>
      <c r="Z26" s="135"/>
      <c r="AA26" s="136"/>
      <c r="AB26" s="135"/>
      <c r="AC26" s="136"/>
      <c r="AD26" s="135"/>
      <c r="AE26" s="136"/>
      <c r="AF26" s="135"/>
      <c r="AG26" s="136"/>
      <c r="AH26" s="120"/>
      <c r="AI26" s="135"/>
      <c r="AJ26" s="136"/>
      <c r="AK26" s="135"/>
      <c r="AL26" s="136"/>
      <c r="AM26" s="135"/>
      <c r="AN26" s="136"/>
      <c r="AO26" s="135"/>
      <c r="AP26" s="136"/>
      <c r="AQ26" s="137"/>
      <c r="AR26" s="135"/>
      <c r="AS26" s="136"/>
      <c r="AT26" s="135"/>
      <c r="AU26" s="140"/>
      <c r="AV26" s="135"/>
      <c r="AW26" s="136"/>
      <c r="AX26" s="135"/>
      <c r="AY26" s="136"/>
      <c r="AZ26" s="151"/>
      <c r="BA26" s="102"/>
    </row>
    <row r="27" spans="1:53" s="197" customFormat="1">
      <c r="A27" s="130"/>
      <c r="B27" s="130"/>
      <c r="C27" s="131"/>
      <c r="D27" s="132"/>
      <c r="E27" s="43"/>
      <c r="F27" s="134"/>
      <c r="G27" s="141"/>
      <c r="H27" s="135"/>
      <c r="I27" s="136"/>
      <c r="J27" s="135"/>
      <c r="K27" s="136"/>
      <c r="L27" s="135"/>
      <c r="M27" s="136"/>
      <c r="N27" s="135"/>
      <c r="O27" s="136"/>
      <c r="P27" s="140"/>
      <c r="Q27" s="135"/>
      <c r="R27" s="140"/>
      <c r="S27" s="135"/>
      <c r="T27" s="136"/>
      <c r="U27" s="135"/>
      <c r="V27" s="136"/>
      <c r="W27" s="135"/>
      <c r="X27" s="136"/>
      <c r="Y27" s="120"/>
      <c r="Z27" s="135"/>
      <c r="AA27" s="136"/>
      <c r="AB27" s="135"/>
      <c r="AC27" s="136"/>
      <c r="AD27" s="135"/>
      <c r="AE27" s="136"/>
      <c r="AF27" s="135"/>
      <c r="AG27" s="136"/>
      <c r="AH27" s="120"/>
      <c r="AI27" s="135"/>
      <c r="AJ27" s="136"/>
      <c r="AK27" s="135"/>
      <c r="AL27" s="136"/>
      <c r="AM27" s="135"/>
      <c r="AN27" s="136"/>
      <c r="AO27" s="135"/>
      <c r="AP27" s="136"/>
      <c r="AQ27" s="137"/>
      <c r="AR27" s="135"/>
      <c r="AS27" s="136"/>
      <c r="AT27" s="135"/>
      <c r="AU27" s="140"/>
      <c r="AV27" s="135"/>
      <c r="AW27" s="136"/>
      <c r="AX27" s="135"/>
      <c r="AY27" s="136"/>
      <c r="AZ27" s="151"/>
      <c r="BA27" s="102"/>
    </row>
    <row r="28" spans="1:53" s="197" customFormat="1">
      <c r="A28" s="130" t="s">
        <v>45</v>
      </c>
      <c r="B28" s="130">
        <v>278</v>
      </c>
      <c r="C28" s="131">
        <v>43112</v>
      </c>
      <c r="D28" s="132">
        <v>7087</v>
      </c>
      <c r="E28" s="43" t="s">
        <v>55</v>
      </c>
      <c r="F28" s="134" t="s">
        <v>63</v>
      </c>
      <c r="G28" s="141" t="s">
        <v>46</v>
      </c>
      <c r="H28" s="135" t="s">
        <v>29</v>
      </c>
      <c r="I28" s="136" t="s">
        <v>29</v>
      </c>
      <c r="J28" s="135" t="s">
        <v>29</v>
      </c>
      <c r="K28" s="136" t="s">
        <v>29</v>
      </c>
      <c r="L28" s="135">
        <v>0</v>
      </c>
      <c r="M28" s="136">
        <v>0</v>
      </c>
      <c r="N28" s="135" t="s">
        <v>29</v>
      </c>
      <c r="O28" s="136" t="s">
        <v>29</v>
      </c>
      <c r="P28" s="140"/>
      <c r="Q28" s="135" t="s">
        <v>29</v>
      </c>
      <c r="R28" s="140" t="s">
        <v>29</v>
      </c>
      <c r="S28" s="135" t="s">
        <v>29</v>
      </c>
      <c r="T28" s="136" t="s">
        <v>29</v>
      </c>
      <c r="U28" s="135">
        <v>0</v>
      </c>
      <c r="V28" s="136">
        <v>0</v>
      </c>
      <c r="W28" s="135" t="s">
        <v>29</v>
      </c>
      <c r="X28" s="136" t="s">
        <v>29</v>
      </c>
      <c r="Y28" s="120"/>
      <c r="Z28" s="135" t="s">
        <v>29</v>
      </c>
      <c r="AA28" s="136" t="s">
        <v>29</v>
      </c>
      <c r="AB28" s="135" t="s">
        <v>29</v>
      </c>
      <c r="AC28" s="136" t="s">
        <v>29</v>
      </c>
      <c r="AD28" s="135">
        <v>0</v>
      </c>
      <c r="AE28" s="136">
        <v>0</v>
      </c>
      <c r="AF28" s="135" t="s">
        <v>29</v>
      </c>
      <c r="AG28" s="136" t="s">
        <v>29</v>
      </c>
      <c r="AH28" s="120"/>
      <c r="AI28" s="135" t="s">
        <v>29</v>
      </c>
      <c r="AJ28" s="136" t="s">
        <v>29</v>
      </c>
      <c r="AK28" s="135" t="s">
        <v>29</v>
      </c>
      <c r="AL28" s="136" t="s">
        <v>29</v>
      </c>
      <c r="AM28" s="135">
        <v>0</v>
      </c>
      <c r="AN28" s="136">
        <v>0</v>
      </c>
      <c r="AO28" s="135" t="s">
        <v>29</v>
      </c>
      <c r="AP28" s="136" t="s">
        <v>29</v>
      </c>
      <c r="AQ28" s="137"/>
      <c r="AR28" s="135" t="s">
        <v>29</v>
      </c>
      <c r="AS28" s="136" t="s">
        <v>29</v>
      </c>
      <c r="AT28" s="135" t="s">
        <v>29</v>
      </c>
      <c r="AU28" s="140" t="s">
        <v>29</v>
      </c>
      <c r="AV28" s="135">
        <v>0</v>
      </c>
      <c r="AW28" s="136">
        <v>0</v>
      </c>
      <c r="AX28" s="135" t="s">
        <v>29</v>
      </c>
      <c r="AY28" s="136" t="s">
        <v>29</v>
      </c>
      <c r="AZ28" s="151"/>
      <c r="BA28" s="102"/>
    </row>
    <row r="29" spans="1:53" s="197" customFormat="1">
      <c r="A29" s="130" t="s">
        <v>45</v>
      </c>
      <c r="B29" s="130">
        <v>470</v>
      </c>
      <c r="C29" s="131">
        <v>43145</v>
      </c>
      <c r="D29" s="132">
        <v>7087</v>
      </c>
      <c r="E29" s="43" t="s">
        <v>55</v>
      </c>
      <c r="F29" s="134" t="s">
        <v>64</v>
      </c>
      <c r="G29" s="141" t="s">
        <v>46</v>
      </c>
      <c r="H29" s="135">
        <v>-0.1</v>
      </c>
      <c r="I29" s="136">
        <v>-0.1</v>
      </c>
      <c r="J29" s="135">
        <v>-0.3</v>
      </c>
      <c r="K29" s="136">
        <v>-0.3</v>
      </c>
      <c r="L29" s="135">
        <v>0</v>
      </c>
      <c r="M29" s="136">
        <v>0</v>
      </c>
      <c r="N29" s="135">
        <v>-0.4</v>
      </c>
      <c r="O29" s="136">
        <v>-0.4</v>
      </c>
      <c r="P29" s="140"/>
      <c r="Q29" s="135">
        <v>-0.1</v>
      </c>
      <c r="R29" s="140">
        <v>-0.1</v>
      </c>
      <c r="S29" s="135">
        <v>-0.3</v>
      </c>
      <c r="T29" s="136">
        <v>-0.3</v>
      </c>
      <c r="U29" s="135">
        <v>0</v>
      </c>
      <c r="V29" s="136">
        <v>0</v>
      </c>
      <c r="W29" s="135">
        <v>-0.4</v>
      </c>
      <c r="X29" s="136">
        <v>-0.4</v>
      </c>
      <c r="Y29" s="120"/>
      <c r="Z29" s="135">
        <v>-0.1</v>
      </c>
      <c r="AA29" s="136">
        <v>-0.1</v>
      </c>
      <c r="AB29" s="135">
        <v>-0.3</v>
      </c>
      <c r="AC29" s="136">
        <v>-0.3</v>
      </c>
      <c r="AD29" s="135">
        <v>0</v>
      </c>
      <c r="AE29" s="136">
        <v>0</v>
      </c>
      <c r="AF29" s="135">
        <v>-0.4</v>
      </c>
      <c r="AG29" s="136">
        <v>-0.4</v>
      </c>
      <c r="AH29" s="120"/>
      <c r="AI29" s="135">
        <v>-0.1</v>
      </c>
      <c r="AJ29" s="136">
        <v>-0.1</v>
      </c>
      <c r="AK29" s="135">
        <v>-0.3</v>
      </c>
      <c r="AL29" s="136">
        <v>-0.3</v>
      </c>
      <c r="AM29" s="135">
        <v>0</v>
      </c>
      <c r="AN29" s="136">
        <v>0</v>
      </c>
      <c r="AO29" s="135">
        <v>-0.4</v>
      </c>
      <c r="AP29" s="136">
        <v>-0.4</v>
      </c>
      <c r="AQ29" s="137"/>
      <c r="AR29" s="135">
        <v>-0.1</v>
      </c>
      <c r="AS29" s="136">
        <v>-0.1</v>
      </c>
      <c r="AT29" s="135">
        <v>-0.3</v>
      </c>
      <c r="AU29" s="140">
        <v>-0.3</v>
      </c>
      <c r="AV29" s="135">
        <v>0</v>
      </c>
      <c r="AW29" s="136">
        <v>0</v>
      </c>
      <c r="AX29" s="135">
        <v>-0.4</v>
      </c>
      <c r="AY29" s="136">
        <v>-0.4</v>
      </c>
      <c r="AZ29" s="151"/>
      <c r="BA29" s="102"/>
    </row>
    <row r="30" spans="1:53" s="197" customFormat="1">
      <c r="A30" s="130" t="s">
        <v>45</v>
      </c>
      <c r="B30" s="130">
        <v>23</v>
      </c>
      <c r="C30" s="131">
        <v>43147</v>
      </c>
      <c r="D30" s="132">
        <v>7087</v>
      </c>
      <c r="E30" s="43" t="s">
        <v>55</v>
      </c>
      <c r="F30" s="134" t="s">
        <v>65</v>
      </c>
      <c r="G30" s="199" t="s">
        <v>46</v>
      </c>
      <c r="H30" s="135">
        <v>-0.5</v>
      </c>
      <c r="I30" s="136">
        <v>-0.5</v>
      </c>
      <c r="J30" s="135">
        <v>-0.9</v>
      </c>
      <c r="K30" s="136">
        <v>-0.9</v>
      </c>
      <c r="L30" s="135">
        <v>0</v>
      </c>
      <c r="M30" s="136">
        <v>0</v>
      </c>
      <c r="N30" s="135">
        <v>-1.4</v>
      </c>
      <c r="O30" s="136">
        <v>-1.4</v>
      </c>
      <c r="P30" s="140"/>
      <c r="Q30" s="135">
        <v>-0.5</v>
      </c>
      <c r="R30" s="140">
        <v>-0.5</v>
      </c>
      <c r="S30" s="135">
        <v>-1</v>
      </c>
      <c r="T30" s="136">
        <v>-1</v>
      </c>
      <c r="U30" s="135">
        <v>0</v>
      </c>
      <c r="V30" s="136">
        <v>0</v>
      </c>
      <c r="W30" s="135">
        <v>-1.5</v>
      </c>
      <c r="X30" s="136">
        <v>-1.5</v>
      </c>
      <c r="Y30" s="120"/>
      <c r="Z30" s="135">
        <v>-0.6</v>
      </c>
      <c r="AA30" s="136">
        <v>-0.6</v>
      </c>
      <c r="AB30" s="135">
        <v>-1</v>
      </c>
      <c r="AC30" s="136">
        <v>-1</v>
      </c>
      <c r="AD30" s="135">
        <v>0</v>
      </c>
      <c r="AE30" s="136">
        <v>0</v>
      </c>
      <c r="AF30" s="135">
        <v>-1.5999999999999999</v>
      </c>
      <c r="AG30" s="136">
        <v>-1.5999999999999999</v>
      </c>
      <c r="AH30" s="120"/>
      <c r="AI30" s="135">
        <v>-0.6</v>
      </c>
      <c r="AJ30" s="136">
        <v>-0.6</v>
      </c>
      <c r="AK30" s="135">
        <v>-1</v>
      </c>
      <c r="AL30" s="136">
        <v>-1</v>
      </c>
      <c r="AM30" s="135">
        <v>0</v>
      </c>
      <c r="AN30" s="136">
        <v>0</v>
      </c>
      <c r="AO30" s="135">
        <v>-1.5999999999999999</v>
      </c>
      <c r="AP30" s="136">
        <v>-1.5999999999999999</v>
      </c>
      <c r="AQ30" s="137"/>
      <c r="AR30" s="135">
        <v>-0.6</v>
      </c>
      <c r="AS30" s="136">
        <v>-0.6</v>
      </c>
      <c r="AT30" s="135">
        <v>-1.1000000000000001</v>
      </c>
      <c r="AU30" s="140">
        <v>-1.1000000000000001</v>
      </c>
      <c r="AV30" s="135">
        <v>0</v>
      </c>
      <c r="AW30" s="136">
        <v>0</v>
      </c>
      <c r="AX30" s="135">
        <v>-1.7</v>
      </c>
      <c r="AY30" s="136">
        <v>-1.7</v>
      </c>
      <c r="AZ30" s="151"/>
      <c r="BA30" s="102"/>
    </row>
    <row r="31" spans="1:53" s="143" customFormat="1">
      <c r="A31" s="130"/>
      <c r="B31" s="130"/>
      <c r="C31" s="131"/>
      <c r="D31" s="132"/>
      <c r="E31" s="133"/>
      <c r="F31" s="134"/>
      <c r="G31" s="206" t="s">
        <v>20</v>
      </c>
      <c r="H31" s="207">
        <f>+SUM(H28:H30)</f>
        <v>-0.6</v>
      </c>
      <c r="I31" s="208">
        <f t="shared" ref="I31:O31" si="36">+SUM(I28:I30)</f>
        <v>-0.6</v>
      </c>
      <c r="J31" s="207">
        <f t="shared" si="36"/>
        <v>-1.2</v>
      </c>
      <c r="K31" s="208">
        <f t="shared" si="36"/>
        <v>-1.2</v>
      </c>
      <c r="L31" s="207">
        <f t="shared" si="36"/>
        <v>0</v>
      </c>
      <c r="M31" s="208">
        <f t="shared" si="36"/>
        <v>0</v>
      </c>
      <c r="N31" s="207">
        <f t="shared" si="36"/>
        <v>-1.7999999999999998</v>
      </c>
      <c r="O31" s="208">
        <f t="shared" si="36"/>
        <v>-1.7999999999999998</v>
      </c>
      <c r="P31" s="209"/>
      <c r="Q31" s="207">
        <f>+SUM(Q28:Q30)</f>
        <v>-0.6</v>
      </c>
      <c r="R31" s="208">
        <f t="shared" ref="R31" si="37">+SUM(R28:R30)</f>
        <v>-0.6</v>
      </c>
      <c r="S31" s="207">
        <f t="shared" ref="S31" si="38">+SUM(S28:S30)</f>
        <v>-1.3</v>
      </c>
      <c r="T31" s="208">
        <f t="shared" ref="T31" si="39">+SUM(T28:T30)</f>
        <v>-1.3</v>
      </c>
      <c r="U31" s="207">
        <f t="shared" ref="U31" si="40">+SUM(U28:U30)</f>
        <v>0</v>
      </c>
      <c r="V31" s="208">
        <f t="shared" ref="V31" si="41">+SUM(V28:V30)</f>
        <v>0</v>
      </c>
      <c r="W31" s="207">
        <f t="shared" ref="W31" si="42">+SUM(W28:W30)</f>
        <v>-1.9</v>
      </c>
      <c r="X31" s="208">
        <f t="shared" ref="X31" si="43">+SUM(X28:X30)</f>
        <v>-1.9</v>
      </c>
      <c r="Y31" s="209"/>
      <c r="Z31" s="207">
        <f>+SUM(Z28:Z30)</f>
        <v>-0.7</v>
      </c>
      <c r="AA31" s="208">
        <f t="shared" ref="AA31" si="44">+SUM(AA28:AA30)</f>
        <v>-0.7</v>
      </c>
      <c r="AB31" s="207">
        <f t="shared" ref="AB31" si="45">+SUM(AB28:AB30)</f>
        <v>-1.3</v>
      </c>
      <c r="AC31" s="208">
        <f t="shared" ref="AC31" si="46">+SUM(AC28:AC30)</f>
        <v>-1.3</v>
      </c>
      <c r="AD31" s="207">
        <f t="shared" ref="AD31" si="47">+SUM(AD28:AD30)</f>
        <v>0</v>
      </c>
      <c r="AE31" s="208">
        <f t="shared" ref="AE31" si="48">+SUM(AE28:AE30)</f>
        <v>0</v>
      </c>
      <c r="AF31" s="207">
        <f t="shared" ref="AF31" si="49">+SUM(AF28:AF30)</f>
        <v>-2</v>
      </c>
      <c r="AG31" s="208">
        <f t="shared" ref="AG31" si="50">+SUM(AG28:AG30)</f>
        <v>-2</v>
      </c>
      <c r="AH31" s="209"/>
      <c r="AI31" s="207">
        <f>+SUM(AI28:AI30)</f>
        <v>-0.7</v>
      </c>
      <c r="AJ31" s="208">
        <f t="shared" ref="AJ31" si="51">+SUM(AJ28:AJ30)</f>
        <v>-0.7</v>
      </c>
      <c r="AK31" s="207">
        <f t="shared" ref="AK31" si="52">+SUM(AK28:AK30)</f>
        <v>-1.3</v>
      </c>
      <c r="AL31" s="208">
        <f t="shared" ref="AL31" si="53">+SUM(AL28:AL30)</f>
        <v>-1.3</v>
      </c>
      <c r="AM31" s="207">
        <f t="shared" ref="AM31" si="54">+SUM(AM28:AM30)</f>
        <v>0</v>
      </c>
      <c r="AN31" s="208">
        <f t="shared" ref="AN31" si="55">+SUM(AN28:AN30)</f>
        <v>0</v>
      </c>
      <c r="AO31" s="207">
        <f t="shared" ref="AO31" si="56">+SUM(AO28:AO30)</f>
        <v>-2</v>
      </c>
      <c r="AP31" s="208">
        <f t="shared" ref="AP31" si="57">+SUM(AP28:AP30)</f>
        <v>-2</v>
      </c>
      <c r="AQ31" s="211"/>
      <c r="AR31" s="207">
        <f>+SUM(AR28:AR30)</f>
        <v>-0.7</v>
      </c>
      <c r="AS31" s="208">
        <f t="shared" ref="AS31" si="58">+SUM(AS28:AS30)</f>
        <v>-0.7</v>
      </c>
      <c r="AT31" s="207">
        <f t="shared" ref="AT31" si="59">+SUM(AT28:AT30)</f>
        <v>-1.4000000000000001</v>
      </c>
      <c r="AU31" s="208">
        <f t="shared" ref="AU31" si="60">+SUM(AU28:AU30)</f>
        <v>-1.4000000000000001</v>
      </c>
      <c r="AV31" s="207">
        <f t="shared" ref="AV31" si="61">+SUM(AV28:AV30)</f>
        <v>0</v>
      </c>
      <c r="AW31" s="208">
        <f t="shared" ref="AW31" si="62">+SUM(AW28:AW30)</f>
        <v>0</v>
      </c>
      <c r="AX31" s="207">
        <f t="shared" ref="AX31" si="63">+SUM(AX28:AX30)</f>
        <v>-2.1</v>
      </c>
      <c r="AY31" s="208">
        <f t="shared" ref="AY31" si="64">+SUM(AY28:AY30)</f>
        <v>-2.1</v>
      </c>
      <c r="AZ31" s="151"/>
      <c r="BA31" s="102"/>
    </row>
    <row r="32" spans="1:53" s="143" customFormat="1">
      <c r="A32" s="130"/>
      <c r="B32" s="130"/>
      <c r="C32" s="131"/>
      <c r="D32" s="132"/>
      <c r="E32" s="133"/>
      <c r="F32" s="134"/>
      <c r="G32" s="141"/>
      <c r="H32" s="135"/>
      <c r="I32" s="136"/>
      <c r="J32" s="135"/>
      <c r="K32" s="136"/>
      <c r="L32" s="135"/>
      <c r="M32" s="136"/>
      <c r="N32" s="135"/>
      <c r="O32" s="136"/>
      <c r="P32" s="140"/>
      <c r="Q32" s="135"/>
      <c r="R32" s="140"/>
      <c r="S32" s="135"/>
      <c r="T32" s="136"/>
      <c r="U32" s="135"/>
      <c r="V32" s="136"/>
      <c r="W32" s="135"/>
      <c r="X32" s="136"/>
      <c r="Y32" s="120"/>
      <c r="Z32" s="135"/>
      <c r="AA32" s="136"/>
      <c r="AB32" s="135"/>
      <c r="AC32" s="136"/>
      <c r="AD32" s="135"/>
      <c r="AE32" s="136"/>
      <c r="AF32" s="135"/>
      <c r="AG32" s="136"/>
      <c r="AH32" s="120"/>
      <c r="AI32" s="135"/>
      <c r="AJ32" s="136"/>
      <c r="AK32" s="135"/>
      <c r="AL32" s="136"/>
      <c r="AM32" s="135"/>
      <c r="AN32" s="136"/>
      <c r="AO32" s="135"/>
      <c r="AP32" s="136"/>
      <c r="AQ32" s="137"/>
      <c r="AR32" s="135"/>
      <c r="AS32" s="136"/>
      <c r="AT32" s="135"/>
      <c r="AU32" s="140"/>
      <c r="AV32" s="135"/>
      <c r="AW32" s="136"/>
      <c r="AX32" s="135"/>
      <c r="AY32" s="136"/>
      <c r="AZ32" s="151"/>
      <c r="BA32" s="102"/>
    </row>
    <row r="33" spans="1:53" s="197" customFormat="1">
      <c r="A33" s="130"/>
      <c r="B33" s="130"/>
      <c r="C33" s="131"/>
      <c r="D33" s="132"/>
      <c r="E33" s="43"/>
      <c r="F33" s="134"/>
      <c r="G33" s="199"/>
      <c r="H33" s="135"/>
      <c r="I33" s="136"/>
      <c r="J33" s="135"/>
      <c r="K33" s="136"/>
      <c r="L33" s="135"/>
      <c r="M33" s="136"/>
      <c r="N33" s="135"/>
      <c r="O33" s="136"/>
      <c r="P33" s="140"/>
      <c r="Q33" s="135"/>
      <c r="R33" s="140"/>
      <c r="S33" s="135"/>
      <c r="T33" s="136"/>
      <c r="U33" s="135"/>
      <c r="V33" s="136"/>
      <c r="W33" s="135"/>
      <c r="X33" s="136"/>
      <c r="Y33" s="120"/>
      <c r="Z33" s="135"/>
      <c r="AA33" s="136"/>
      <c r="AB33" s="135"/>
      <c r="AC33" s="136"/>
      <c r="AD33" s="135"/>
      <c r="AE33" s="136"/>
      <c r="AF33" s="135"/>
      <c r="AG33" s="136"/>
      <c r="AH33" s="120"/>
      <c r="AI33" s="135"/>
      <c r="AJ33" s="136"/>
      <c r="AK33" s="135"/>
      <c r="AL33" s="136"/>
      <c r="AM33" s="135"/>
      <c r="AN33" s="136"/>
      <c r="AO33" s="135"/>
      <c r="AP33" s="136"/>
      <c r="AQ33" s="137"/>
      <c r="AR33" s="135"/>
      <c r="AS33" s="136"/>
      <c r="AT33" s="135"/>
      <c r="AU33" s="140"/>
      <c r="AV33" s="135"/>
      <c r="AW33" s="136"/>
      <c r="AX33" s="135"/>
      <c r="AY33" s="136"/>
      <c r="AZ33" s="151"/>
      <c r="BA33" s="102"/>
    </row>
    <row r="34" spans="1:53" s="197" customFormat="1">
      <c r="A34" s="212" t="s">
        <v>76</v>
      </c>
      <c r="B34" s="130">
        <v>616</v>
      </c>
      <c r="C34" s="131">
        <v>43208</v>
      </c>
      <c r="D34" s="132">
        <v>622</v>
      </c>
      <c r="E34" s="43" t="s">
        <v>77</v>
      </c>
      <c r="F34" s="134" t="s">
        <v>81</v>
      </c>
      <c r="G34" s="141" t="s">
        <v>188</v>
      </c>
      <c r="H34" s="135">
        <v>-0.1</v>
      </c>
      <c r="I34" s="136">
        <v>-0.1</v>
      </c>
      <c r="J34" s="135">
        <v>0</v>
      </c>
      <c r="K34" s="136">
        <v>0</v>
      </c>
      <c r="L34" s="135">
        <v>0</v>
      </c>
      <c r="M34" s="136">
        <v>0</v>
      </c>
      <c r="N34" s="135">
        <f>+H34+J34+L34</f>
        <v>-0.1</v>
      </c>
      <c r="O34" s="136">
        <v>-0.1</v>
      </c>
      <c r="P34" s="140"/>
      <c r="Q34" s="135">
        <v>-0.1</v>
      </c>
      <c r="R34" s="136">
        <v>-0.1</v>
      </c>
      <c r="S34" s="135">
        <v>0</v>
      </c>
      <c r="T34" s="136">
        <v>0</v>
      </c>
      <c r="U34" s="135">
        <v>0</v>
      </c>
      <c r="V34" s="136">
        <v>0</v>
      </c>
      <c r="W34" s="135">
        <f>+Q34+S34+U34</f>
        <v>-0.1</v>
      </c>
      <c r="X34" s="136">
        <v>-0.1</v>
      </c>
      <c r="Y34" s="120"/>
      <c r="Z34" s="135">
        <v>-0.1</v>
      </c>
      <c r="AA34" s="136">
        <v>-0.1</v>
      </c>
      <c r="AB34" s="135">
        <v>0</v>
      </c>
      <c r="AC34" s="136">
        <v>0</v>
      </c>
      <c r="AD34" s="135">
        <v>0</v>
      </c>
      <c r="AE34" s="136">
        <v>0</v>
      </c>
      <c r="AF34" s="135">
        <f>+Z34+AB34+AD34</f>
        <v>-0.1</v>
      </c>
      <c r="AG34" s="136">
        <v>-0.1</v>
      </c>
      <c r="AH34" s="120"/>
      <c r="AI34" s="135">
        <v>-0.1</v>
      </c>
      <c r="AJ34" s="136">
        <v>-0.1</v>
      </c>
      <c r="AK34" s="135">
        <v>0</v>
      </c>
      <c r="AL34" s="136">
        <v>0</v>
      </c>
      <c r="AM34" s="135">
        <v>0</v>
      </c>
      <c r="AN34" s="136">
        <v>0</v>
      </c>
      <c r="AO34" s="135">
        <f>+AI34+AK34+AM34</f>
        <v>-0.1</v>
      </c>
      <c r="AP34" s="136">
        <v>-0.1</v>
      </c>
      <c r="AQ34" s="137"/>
      <c r="AR34" s="135">
        <v>-0.1</v>
      </c>
      <c r="AS34" s="136">
        <v>-0.1</v>
      </c>
      <c r="AT34" s="135">
        <v>0</v>
      </c>
      <c r="AU34" s="136">
        <v>0</v>
      </c>
      <c r="AV34" s="135">
        <v>0</v>
      </c>
      <c r="AW34" s="136">
        <v>0</v>
      </c>
      <c r="AX34" s="135">
        <f>+AR34+AT34+AV34</f>
        <v>-0.1</v>
      </c>
      <c r="AY34" s="136">
        <v>-0.1</v>
      </c>
      <c r="AZ34" s="151"/>
      <c r="BA34" s="102"/>
    </row>
    <row r="35" spans="1:53" s="197" customFormat="1">
      <c r="A35" s="130" t="s">
        <v>133</v>
      </c>
      <c r="B35" s="130">
        <v>702</v>
      </c>
      <c r="C35" s="131">
        <v>43223</v>
      </c>
      <c r="D35" s="132">
        <v>29</v>
      </c>
      <c r="E35" s="43" t="s">
        <v>154</v>
      </c>
      <c r="F35" s="134" t="s">
        <v>141</v>
      </c>
      <c r="G35" s="141" t="s">
        <v>188</v>
      </c>
      <c r="H35" s="135">
        <v>-0.2</v>
      </c>
      <c r="I35" s="136">
        <v>-0.2</v>
      </c>
      <c r="J35" s="135">
        <v>0</v>
      </c>
      <c r="K35" s="136">
        <v>0</v>
      </c>
      <c r="L35" s="135">
        <v>0</v>
      </c>
      <c r="M35" s="136">
        <v>0</v>
      </c>
      <c r="N35" s="135">
        <f>+H35+J35+L35</f>
        <v>-0.2</v>
      </c>
      <c r="O35" s="136">
        <f>+I35+K35+M35</f>
        <v>-0.2</v>
      </c>
      <c r="P35" s="140"/>
      <c r="Q35" s="135">
        <v>-0.2</v>
      </c>
      <c r="R35" s="140">
        <v>-0.2</v>
      </c>
      <c r="S35" s="135">
        <v>0</v>
      </c>
      <c r="T35" s="136">
        <v>0</v>
      </c>
      <c r="U35" s="135">
        <v>0</v>
      </c>
      <c r="V35" s="136">
        <v>0</v>
      </c>
      <c r="W35" s="135">
        <v>-0.2</v>
      </c>
      <c r="X35" s="136">
        <v>-0.2</v>
      </c>
      <c r="Y35" s="120"/>
      <c r="Z35" s="135">
        <v>-0.2</v>
      </c>
      <c r="AA35" s="136">
        <v>-0.2</v>
      </c>
      <c r="AB35" s="135">
        <v>0</v>
      </c>
      <c r="AC35" s="136">
        <v>0</v>
      </c>
      <c r="AD35" s="135">
        <v>0</v>
      </c>
      <c r="AE35" s="136">
        <v>0</v>
      </c>
      <c r="AF35" s="135">
        <v>-0.2</v>
      </c>
      <c r="AG35" s="136">
        <v>-0.2</v>
      </c>
      <c r="AH35" s="120"/>
      <c r="AI35" s="135">
        <v>-0.2</v>
      </c>
      <c r="AJ35" s="136">
        <v>-0.2</v>
      </c>
      <c r="AK35" s="135">
        <v>0</v>
      </c>
      <c r="AL35" s="136">
        <v>0</v>
      </c>
      <c r="AM35" s="135">
        <v>0</v>
      </c>
      <c r="AN35" s="136">
        <v>0</v>
      </c>
      <c r="AO35" s="135">
        <v>-0.2</v>
      </c>
      <c r="AP35" s="136">
        <v>-0.2</v>
      </c>
      <c r="AQ35" s="137"/>
      <c r="AR35" s="135">
        <v>-0.2</v>
      </c>
      <c r="AS35" s="136">
        <v>-0.2</v>
      </c>
      <c r="AT35" s="135">
        <v>0</v>
      </c>
      <c r="AU35" s="140">
        <v>0</v>
      </c>
      <c r="AV35" s="135">
        <v>0</v>
      </c>
      <c r="AW35" s="136">
        <v>0</v>
      </c>
      <c r="AX35" s="135">
        <v>-0.2</v>
      </c>
      <c r="AY35" s="136">
        <v>-0.2</v>
      </c>
      <c r="AZ35" s="151"/>
      <c r="BA35" s="102"/>
    </row>
    <row r="36" spans="1:53" s="102" customFormat="1">
      <c r="A36" s="130" t="s">
        <v>45</v>
      </c>
      <c r="B36" s="130">
        <v>678</v>
      </c>
      <c r="C36" s="131">
        <v>43223</v>
      </c>
      <c r="D36" s="132">
        <v>7087</v>
      </c>
      <c r="E36" s="133" t="s">
        <v>55</v>
      </c>
      <c r="F36" s="134" t="s">
        <v>168</v>
      </c>
      <c r="G36" s="141" t="s">
        <v>188</v>
      </c>
      <c r="H36" s="135">
        <v>0</v>
      </c>
      <c r="I36" s="136">
        <v>-1.1000000000000001</v>
      </c>
      <c r="J36" s="135">
        <v>0</v>
      </c>
      <c r="K36" s="136">
        <v>0</v>
      </c>
      <c r="L36" s="135">
        <v>0</v>
      </c>
      <c r="M36" s="136">
        <v>0</v>
      </c>
      <c r="N36" s="135">
        <f>+SUM(H36,J36,L36)</f>
        <v>0</v>
      </c>
      <c r="O36" s="136">
        <f>+SUM(I36,K36,M36)</f>
        <v>-1.1000000000000001</v>
      </c>
      <c r="P36" s="140"/>
      <c r="Q36" s="135">
        <v>-0.8</v>
      </c>
      <c r="R36" s="140">
        <v>-1.1000000000000001</v>
      </c>
      <c r="S36" s="135">
        <v>0</v>
      </c>
      <c r="T36" s="136">
        <v>0</v>
      </c>
      <c r="U36" s="135">
        <v>0</v>
      </c>
      <c r="V36" s="136">
        <v>0</v>
      </c>
      <c r="W36" s="135">
        <f>+SUM(Q36,S36,U36)</f>
        <v>-0.8</v>
      </c>
      <c r="X36" s="136">
        <f>+SUM(R36,T36,V36)</f>
        <v>-1.1000000000000001</v>
      </c>
      <c r="Y36" s="120"/>
      <c r="Z36" s="135">
        <v>-1.2</v>
      </c>
      <c r="AA36" s="136">
        <v>-1.2</v>
      </c>
      <c r="AB36" s="135">
        <v>0</v>
      </c>
      <c r="AC36" s="136">
        <v>0</v>
      </c>
      <c r="AD36" s="135">
        <v>0</v>
      </c>
      <c r="AE36" s="136">
        <v>0</v>
      </c>
      <c r="AF36" s="135">
        <f>+SUM(Z36,AB36,AD36)</f>
        <v>-1.2</v>
      </c>
      <c r="AG36" s="136">
        <f>+SUM(AA36,AC36,AE36)</f>
        <v>-1.2</v>
      </c>
      <c r="AH36" s="120"/>
      <c r="AI36" s="135">
        <v>-1.2</v>
      </c>
      <c r="AJ36" s="136">
        <v>-1.2</v>
      </c>
      <c r="AK36" s="135">
        <v>0</v>
      </c>
      <c r="AL36" s="136">
        <v>0</v>
      </c>
      <c r="AM36" s="135">
        <v>0</v>
      </c>
      <c r="AN36" s="136">
        <v>0</v>
      </c>
      <c r="AO36" s="135">
        <f>+SUM(AI36,AK36,AM36)</f>
        <v>-1.2</v>
      </c>
      <c r="AP36" s="136">
        <f>+SUM(AJ36,AL36,AN36)</f>
        <v>-1.2</v>
      </c>
      <c r="AQ36" s="137"/>
      <c r="AR36" s="135">
        <v>-1.2</v>
      </c>
      <c r="AS36" s="136">
        <v>-1.3</v>
      </c>
      <c r="AT36" s="135">
        <v>0</v>
      </c>
      <c r="AU36" s="136">
        <v>0</v>
      </c>
      <c r="AV36" s="135">
        <v>0</v>
      </c>
      <c r="AW36" s="136">
        <v>0</v>
      </c>
      <c r="AX36" s="135">
        <f>+SUM(AR36,AT36,AV36)</f>
        <v>-1.2</v>
      </c>
      <c r="AY36" s="136">
        <f>+SUM(AS36,AU36,AW36)</f>
        <v>-1.3</v>
      </c>
      <c r="AZ36" s="151"/>
    </row>
    <row r="37" spans="1:53">
      <c r="A37" s="130" t="s">
        <v>45</v>
      </c>
      <c r="B37" s="130">
        <v>664</v>
      </c>
      <c r="C37" s="131">
        <v>43223</v>
      </c>
      <c r="D37" s="132">
        <v>7087</v>
      </c>
      <c r="E37" s="133" t="s">
        <v>55</v>
      </c>
      <c r="F37" s="134" t="s">
        <v>164</v>
      </c>
      <c r="G37" s="141" t="s">
        <v>188</v>
      </c>
      <c r="H37" s="135" t="s">
        <v>24</v>
      </c>
      <c r="I37" s="136" t="s">
        <v>24</v>
      </c>
      <c r="J37" s="135">
        <v>0</v>
      </c>
      <c r="K37" s="136">
        <v>0</v>
      </c>
      <c r="L37" s="135">
        <v>0</v>
      </c>
      <c r="M37" s="136">
        <v>0</v>
      </c>
      <c r="N37" s="135" t="s">
        <v>24</v>
      </c>
      <c r="O37" s="136" t="s">
        <v>24</v>
      </c>
      <c r="P37" s="140"/>
      <c r="Q37" s="135" t="s">
        <v>24</v>
      </c>
      <c r="R37" s="136" t="s">
        <v>24</v>
      </c>
      <c r="S37" s="135">
        <v>0</v>
      </c>
      <c r="T37" s="136">
        <v>0</v>
      </c>
      <c r="U37" s="135">
        <v>0</v>
      </c>
      <c r="V37" s="136">
        <v>0</v>
      </c>
      <c r="W37" s="135" t="s">
        <v>24</v>
      </c>
      <c r="X37" s="136" t="s">
        <v>24</v>
      </c>
      <c r="Y37" s="120"/>
      <c r="Z37" s="135" t="s">
        <v>24</v>
      </c>
      <c r="AA37" s="136" t="s">
        <v>24</v>
      </c>
      <c r="AB37" s="135">
        <v>0</v>
      </c>
      <c r="AC37" s="136">
        <v>0</v>
      </c>
      <c r="AD37" s="135">
        <v>0</v>
      </c>
      <c r="AE37" s="136">
        <v>0</v>
      </c>
      <c r="AF37" s="135" t="s">
        <v>24</v>
      </c>
      <c r="AG37" s="136" t="s">
        <v>24</v>
      </c>
      <c r="AH37" s="120"/>
      <c r="AI37" s="135" t="s">
        <v>24</v>
      </c>
      <c r="AJ37" s="136" t="s">
        <v>24</v>
      </c>
      <c r="AK37" s="135">
        <v>0</v>
      </c>
      <c r="AL37" s="136">
        <v>0</v>
      </c>
      <c r="AM37" s="135">
        <v>0</v>
      </c>
      <c r="AN37" s="136">
        <v>0</v>
      </c>
      <c r="AO37" s="135" t="s">
        <v>24</v>
      </c>
      <c r="AP37" s="136" t="s">
        <v>24</v>
      </c>
      <c r="AQ37" s="137"/>
      <c r="AR37" s="135" t="s">
        <v>24</v>
      </c>
      <c r="AS37" s="136" t="s">
        <v>24</v>
      </c>
      <c r="AT37" s="135">
        <v>0</v>
      </c>
      <c r="AU37" s="136">
        <v>0</v>
      </c>
      <c r="AV37" s="135">
        <v>0</v>
      </c>
      <c r="AW37" s="136">
        <v>0</v>
      </c>
      <c r="AX37" s="135" t="s">
        <v>24</v>
      </c>
      <c r="AY37" s="136" t="s">
        <v>24</v>
      </c>
      <c r="AZ37" s="151"/>
      <c r="BA37" s="102"/>
    </row>
    <row r="38" spans="1:53" s="121" customFormat="1">
      <c r="A38" s="130" t="s">
        <v>45</v>
      </c>
      <c r="B38" s="130">
        <v>470</v>
      </c>
      <c r="C38" s="131">
        <v>43145</v>
      </c>
      <c r="D38" s="132">
        <v>7087</v>
      </c>
      <c r="E38" s="43" t="s">
        <v>55</v>
      </c>
      <c r="F38" s="134" t="s">
        <v>64</v>
      </c>
      <c r="G38" s="119" t="s">
        <v>188</v>
      </c>
      <c r="H38" s="135">
        <v>-0.1</v>
      </c>
      <c r="I38" s="136">
        <v>-0.1</v>
      </c>
      <c r="J38" s="135">
        <v>0</v>
      </c>
      <c r="K38" s="136">
        <v>0</v>
      </c>
      <c r="L38" s="135">
        <v>0</v>
      </c>
      <c r="M38" s="136">
        <v>0</v>
      </c>
      <c r="N38" s="135">
        <f>+H38+J38+L38</f>
        <v>-0.1</v>
      </c>
      <c r="O38" s="136">
        <f>+I38+K38+M38</f>
        <v>-0.1</v>
      </c>
      <c r="P38" s="140"/>
      <c r="Q38" s="135">
        <v>-0.1</v>
      </c>
      <c r="R38" s="136">
        <v>-0.1</v>
      </c>
      <c r="S38" s="135">
        <v>0</v>
      </c>
      <c r="T38" s="136">
        <v>0</v>
      </c>
      <c r="U38" s="135">
        <v>0</v>
      </c>
      <c r="V38" s="136">
        <v>0</v>
      </c>
      <c r="W38" s="135">
        <f>+Q38+S38+U38</f>
        <v>-0.1</v>
      </c>
      <c r="X38" s="136">
        <f>+R38+T38+V38</f>
        <v>-0.1</v>
      </c>
      <c r="Y38" s="120"/>
      <c r="Z38" s="135">
        <v>-0.1</v>
      </c>
      <c r="AA38" s="136">
        <v>-0.1</v>
      </c>
      <c r="AB38" s="135">
        <v>0</v>
      </c>
      <c r="AC38" s="136">
        <v>0</v>
      </c>
      <c r="AD38" s="135">
        <v>0</v>
      </c>
      <c r="AE38" s="136">
        <v>0</v>
      </c>
      <c r="AF38" s="135">
        <f>+Z38+AB38+AD38</f>
        <v>-0.1</v>
      </c>
      <c r="AG38" s="136">
        <f>+AA38+AC38+AE38</f>
        <v>-0.1</v>
      </c>
      <c r="AH38" s="120"/>
      <c r="AI38" s="135">
        <v>-0.1</v>
      </c>
      <c r="AJ38" s="136">
        <v>-0.1</v>
      </c>
      <c r="AK38" s="135">
        <v>0</v>
      </c>
      <c r="AL38" s="136">
        <v>0</v>
      </c>
      <c r="AM38" s="135">
        <v>0</v>
      </c>
      <c r="AN38" s="136">
        <v>0</v>
      </c>
      <c r="AO38" s="135">
        <f>+AI38+AK38+AM38</f>
        <v>-0.1</v>
      </c>
      <c r="AP38" s="136">
        <f>+AJ38+AL38+AN38</f>
        <v>-0.1</v>
      </c>
      <c r="AQ38" s="137"/>
      <c r="AR38" s="135">
        <v>-0.1</v>
      </c>
      <c r="AS38" s="136">
        <v>-0.1</v>
      </c>
      <c r="AT38" s="135">
        <v>0</v>
      </c>
      <c r="AU38" s="136">
        <v>0</v>
      </c>
      <c r="AV38" s="135">
        <v>0</v>
      </c>
      <c r="AW38" s="136">
        <v>0</v>
      </c>
      <c r="AX38" s="135">
        <f>+AR38+AT38+AV38</f>
        <v>-0.1</v>
      </c>
      <c r="AY38" s="136">
        <f>+AS38+AU38+AW38</f>
        <v>-0.1</v>
      </c>
      <c r="AZ38" s="151"/>
      <c r="BA38" s="102"/>
    </row>
    <row r="39" spans="1:53">
      <c r="A39" s="130" t="s">
        <v>45</v>
      </c>
      <c r="B39" s="130">
        <v>666</v>
      </c>
      <c r="C39" s="131">
        <v>43223</v>
      </c>
      <c r="D39" s="132">
        <v>7087</v>
      </c>
      <c r="E39" s="133" t="s">
        <v>55</v>
      </c>
      <c r="F39" s="134" t="s">
        <v>165</v>
      </c>
      <c r="G39" s="141" t="s">
        <v>188</v>
      </c>
      <c r="H39" s="135">
        <v>0.1</v>
      </c>
      <c r="I39" s="136">
        <v>0.1</v>
      </c>
      <c r="J39" s="135">
        <v>0</v>
      </c>
      <c r="K39" s="136">
        <v>0</v>
      </c>
      <c r="L39" s="135">
        <v>0</v>
      </c>
      <c r="M39" s="136">
        <v>0</v>
      </c>
      <c r="N39" s="135">
        <v>0.1</v>
      </c>
      <c r="O39" s="136">
        <v>0.1</v>
      </c>
      <c r="P39" s="140"/>
      <c r="Q39" s="135">
        <v>0.1</v>
      </c>
      <c r="R39" s="136">
        <v>0.1</v>
      </c>
      <c r="S39" s="135">
        <v>0</v>
      </c>
      <c r="T39" s="136">
        <v>0</v>
      </c>
      <c r="U39" s="135">
        <v>0</v>
      </c>
      <c r="V39" s="136">
        <v>0</v>
      </c>
      <c r="W39" s="135">
        <v>0.1</v>
      </c>
      <c r="X39" s="136">
        <v>0.1</v>
      </c>
      <c r="Y39" s="120"/>
      <c r="Z39" s="135">
        <v>0.1</v>
      </c>
      <c r="AA39" s="136">
        <v>0.1</v>
      </c>
      <c r="AB39" s="135">
        <v>0</v>
      </c>
      <c r="AC39" s="136">
        <v>0</v>
      </c>
      <c r="AD39" s="135">
        <v>0</v>
      </c>
      <c r="AE39" s="136">
        <v>0</v>
      </c>
      <c r="AF39" s="135">
        <v>0.1</v>
      </c>
      <c r="AG39" s="136">
        <v>0.1</v>
      </c>
      <c r="AH39" s="120"/>
      <c r="AI39" s="135">
        <v>0.1</v>
      </c>
      <c r="AJ39" s="136">
        <v>0.1</v>
      </c>
      <c r="AK39" s="135">
        <v>0</v>
      </c>
      <c r="AL39" s="136">
        <v>0</v>
      </c>
      <c r="AM39" s="135">
        <v>0</v>
      </c>
      <c r="AN39" s="136">
        <v>0</v>
      </c>
      <c r="AO39" s="135">
        <v>0.1</v>
      </c>
      <c r="AP39" s="136">
        <v>0.1</v>
      </c>
      <c r="AQ39" s="137"/>
      <c r="AR39" s="135">
        <v>0.1</v>
      </c>
      <c r="AS39" s="136">
        <v>0.1</v>
      </c>
      <c r="AT39" s="135">
        <v>0</v>
      </c>
      <c r="AU39" s="136">
        <v>0</v>
      </c>
      <c r="AV39" s="135">
        <v>0</v>
      </c>
      <c r="AW39" s="136">
        <v>0</v>
      </c>
      <c r="AX39" s="135">
        <v>0.1</v>
      </c>
      <c r="AY39" s="136">
        <v>0.1</v>
      </c>
      <c r="AZ39" s="151"/>
      <c r="BA39" s="102"/>
    </row>
    <row r="40" spans="1:53">
      <c r="A40" s="130" t="s">
        <v>45</v>
      </c>
      <c r="B40" s="130">
        <v>477</v>
      </c>
      <c r="C40" s="131">
        <v>43145</v>
      </c>
      <c r="D40" s="132">
        <v>7087</v>
      </c>
      <c r="E40" s="43" t="s">
        <v>55</v>
      </c>
      <c r="F40" s="134" t="s">
        <v>68</v>
      </c>
      <c r="G40" s="141" t="s">
        <v>188</v>
      </c>
      <c r="H40" s="135" t="s">
        <v>23</v>
      </c>
      <c r="I40" s="136">
        <v>-0.1</v>
      </c>
      <c r="J40" s="135">
        <v>0</v>
      </c>
      <c r="K40" s="136">
        <v>0</v>
      </c>
      <c r="L40" s="135">
        <v>0</v>
      </c>
      <c r="M40" s="136">
        <v>0</v>
      </c>
      <c r="N40" s="135" t="s">
        <v>23</v>
      </c>
      <c r="O40" s="136">
        <f>+I40+K40+M40</f>
        <v>-0.1</v>
      </c>
      <c r="P40" s="140"/>
      <c r="Q40" s="135">
        <v>-0.1</v>
      </c>
      <c r="R40" s="140">
        <v>-0.1</v>
      </c>
      <c r="S40" s="135">
        <v>0</v>
      </c>
      <c r="T40" s="136">
        <v>0</v>
      </c>
      <c r="U40" s="135">
        <v>0</v>
      </c>
      <c r="V40" s="136">
        <v>0</v>
      </c>
      <c r="W40" s="135">
        <f>+Q40+S40+U40</f>
        <v>-0.1</v>
      </c>
      <c r="X40" s="136">
        <f>+R40+T40+V40</f>
        <v>-0.1</v>
      </c>
      <c r="Y40" s="120"/>
      <c r="Z40" s="135">
        <v>-0.1</v>
      </c>
      <c r="AA40" s="140">
        <v>-0.1</v>
      </c>
      <c r="AB40" s="135">
        <v>0</v>
      </c>
      <c r="AC40" s="136">
        <v>0</v>
      </c>
      <c r="AD40" s="135">
        <v>0</v>
      </c>
      <c r="AE40" s="136">
        <v>0</v>
      </c>
      <c r="AF40" s="135">
        <f>+Z40+AB40+AD40</f>
        <v>-0.1</v>
      </c>
      <c r="AG40" s="136">
        <f>+AA40+AC40+AE40</f>
        <v>-0.1</v>
      </c>
      <c r="AH40" s="120"/>
      <c r="AI40" s="135">
        <v>-0.1</v>
      </c>
      <c r="AJ40" s="140">
        <v>-0.1</v>
      </c>
      <c r="AK40" s="135">
        <v>0</v>
      </c>
      <c r="AL40" s="136">
        <v>0</v>
      </c>
      <c r="AM40" s="135">
        <v>0</v>
      </c>
      <c r="AN40" s="136">
        <v>0</v>
      </c>
      <c r="AO40" s="135">
        <f>+AI40+AK40+AM40</f>
        <v>-0.1</v>
      </c>
      <c r="AP40" s="136">
        <f>+AJ40+AL40+AN40</f>
        <v>-0.1</v>
      </c>
      <c r="AQ40" s="137"/>
      <c r="AR40" s="135">
        <v>-0.1</v>
      </c>
      <c r="AS40" s="140">
        <v>-0.1</v>
      </c>
      <c r="AT40" s="135">
        <v>0</v>
      </c>
      <c r="AU40" s="136">
        <v>0</v>
      </c>
      <c r="AV40" s="135">
        <v>0</v>
      </c>
      <c r="AW40" s="136">
        <v>0</v>
      </c>
      <c r="AX40" s="135">
        <f>+AR40+AT40+AV40</f>
        <v>-0.1</v>
      </c>
      <c r="AY40" s="136">
        <f>+AS40+AU40+AW40</f>
        <v>-0.1</v>
      </c>
      <c r="AZ40" s="151"/>
      <c r="BA40" s="102"/>
    </row>
    <row r="41" spans="1:53" s="121" customFormat="1">
      <c r="A41" s="130" t="s">
        <v>45</v>
      </c>
      <c r="B41" s="130">
        <v>23</v>
      </c>
      <c r="C41" s="131">
        <v>43147</v>
      </c>
      <c r="D41" s="132">
        <v>7087</v>
      </c>
      <c r="E41" s="43" t="s">
        <v>55</v>
      </c>
      <c r="F41" s="134" t="s">
        <v>65</v>
      </c>
      <c r="G41" s="119" t="s">
        <v>188</v>
      </c>
      <c r="H41" s="135">
        <v>-0.1</v>
      </c>
      <c r="I41" s="136">
        <v>-0.1</v>
      </c>
      <c r="J41" s="135">
        <v>0</v>
      </c>
      <c r="K41" s="136">
        <v>0</v>
      </c>
      <c r="L41" s="135">
        <v>0</v>
      </c>
      <c r="M41" s="136">
        <v>0</v>
      </c>
      <c r="N41" s="135">
        <v>-0.1</v>
      </c>
      <c r="O41" s="136">
        <v>-0.1</v>
      </c>
      <c r="P41" s="140"/>
      <c r="Q41" s="135">
        <v>-0.1</v>
      </c>
      <c r="R41" s="140">
        <v>-0.1</v>
      </c>
      <c r="S41" s="135">
        <v>0</v>
      </c>
      <c r="T41" s="136">
        <v>0</v>
      </c>
      <c r="U41" s="135">
        <v>0</v>
      </c>
      <c r="V41" s="136">
        <v>0</v>
      </c>
      <c r="W41" s="135">
        <v>-0.1</v>
      </c>
      <c r="X41" s="136">
        <v>-0.1</v>
      </c>
      <c r="Y41" s="120"/>
      <c r="Z41" s="135">
        <v>-0.1</v>
      </c>
      <c r="AA41" s="136">
        <v>-0.1</v>
      </c>
      <c r="AB41" s="135">
        <v>0</v>
      </c>
      <c r="AC41" s="136">
        <v>0</v>
      </c>
      <c r="AD41" s="135">
        <v>0</v>
      </c>
      <c r="AE41" s="136">
        <v>0</v>
      </c>
      <c r="AF41" s="135">
        <v>-0.1</v>
      </c>
      <c r="AG41" s="136">
        <v>-0.1</v>
      </c>
      <c r="AH41" s="120"/>
      <c r="AI41" s="135">
        <v>-0.1</v>
      </c>
      <c r="AJ41" s="136">
        <v>-0.1</v>
      </c>
      <c r="AK41" s="135">
        <v>0</v>
      </c>
      <c r="AL41" s="136">
        <v>0</v>
      </c>
      <c r="AM41" s="135">
        <v>0</v>
      </c>
      <c r="AN41" s="136">
        <v>0</v>
      </c>
      <c r="AO41" s="135">
        <v>-0.1</v>
      </c>
      <c r="AP41" s="136">
        <v>-0.1</v>
      </c>
      <c r="AQ41" s="137"/>
      <c r="AR41" s="135">
        <v>-0.1</v>
      </c>
      <c r="AS41" s="136">
        <v>-0.1</v>
      </c>
      <c r="AT41" s="135">
        <v>0</v>
      </c>
      <c r="AU41" s="140">
        <v>0</v>
      </c>
      <c r="AV41" s="135">
        <v>0</v>
      </c>
      <c r="AW41" s="136">
        <v>0</v>
      </c>
      <c r="AX41" s="135">
        <v>-0.1</v>
      </c>
      <c r="AY41" s="136">
        <v>-0.1</v>
      </c>
      <c r="AZ41" s="151"/>
      <c r="BA41" s="102"/>
    </row>
    <row r="42" spans="1:53" s="143" customFormat="1">
      <c r="A42" s="130" t="s">
        <v>45</v>
      </c>
      <c r="B42" s="130">
        <v>670</v>
      </c>
      <c r="C42" s="131">
        <v>43223</v>
      </c>
      <c r="D42" s="132">
        <v>7087</v>
      </c>
      <c r="E42" s="133" t="s">
        <v>55</v>
      </c>
      <c r="F42" s="134" t="s">
        <v>167</v>
      </c>
      <c r="G42" s="141" t="s">
        <v>188</v>
      </c>
      <c r="H42" s="135">
        <v>-0.1</v>
      </c>
      <c r="I42" s="136">
        <v>-0.2</v>
      </c>
      <c r="J42" s="135">
        <v>0</v>
      </c>
      <c r="K42" s="136">
        <v>0</v>
      </c>
      <c r="L42" s="135">
        <v>0</v>
      </c>
      <c r="M42" s="136">
        <v>0</v>
      </c>
      <c r="N42" s="135">
        <f>+SUM(H42,J42,L42)</f>
        <v>-0.1</v>
      </c>
      <c r="O42" s="136">
        <f>+SUM(I42,K42,M42)</f>
        <v>-0.2</v>
      </c>
      <c r="P42" s="140"/>
      <c r="Q42" s="135">
        <v>-0.2</v>
      </c>
      <c r="R42" s="140">
        <v>-0.2</v>
      </c>
      <c r="S42" s="135">
        <v>0</v>
      </c>
      <c r="T42" s="136">
        <v>0</v>
      </c>
      <c r="U42" s="135">
        <v>0</v>
      </c>
      <c r="V42" s="136">
        <v>0</v>
      </c>
      <c r="W42" s="135">
        <f>+SUM(Q42,S42,U42)</f>
        <v>-0.2</v>
      </c>
      <c r="X42" s="136">
        <f>+SUM(R42,T42,V42)</f>
        <v>-0.2</v>
      </c>
      <c r="Y42" s="120"/>
      <c r="Z42" s="135">
        <v>-0.2</v>
      </c>
      <c r="AA42" s="136">
        <v>-0.2</v>
      </c>
      <c r="AB42" s="135">
        <v>0</v>
      </c>
      <c r="AC42" s="136">
        <v>0</v>
      </c>
      <c r="AD42" s="135">
        <v>0</v>
      </c>
      <c r="AE42" s="136">
        <v>0</v>
      </c>
      <c r="AF42" s="135">
        <f>+SUM(Z42,AB42,AD42)</f>
        <v>-0.2</v>
      </c>
      <c r="AG42" s="136">
        <f>+SUM(AA42,AC42,AE42)</f>
        <v>-0.2</v>
      </c>
      <c r="AH42" s="120"/>
      <c r="AI42" s="135">
        <v>-0.2</v>
      </c>
      <c r="AJ42" s="136">
        <v>-0.2</v>
      </c>
      <c r="AK42" s="135">
        <v>0</v>
      </c>
      <c r="AL42" s="136">
        <v>0</v>
      </c>
      <c r="AM42" s="135">
        <v>0</v>
      </c>
      <c r="AN42" s="136">
        <v>0</v>
      </c>
      <c r="AO42" s="135">
        <f>+SUM(AI42,AK42,AM42)</f>
        <v>-0.2</v>
      </c>
      <c r="AP42" s="136">
        <f>+SUM(AJ42,AL42,AN42)</f>
        <v>-0.2</v>
      </c>
      <c r="AQ42" s="137"/>
      <c r="AR42" s="135">
        <v>-0.2</v>
      </c>
      <c r="AS42" s="136">
        <v>-0.2</v>
      </c>
      <c r="AT42" s="135">
        <v>0</v>
      </c>
      <c r="AU42" s="140">
        <v>0</v>
      </c>
      <c r="AV42" s="135">
        <v>0</v>
      </c>
      <c r="AW42" s="136">
        <v>0</v>
      </c>
      <c r="AX42" s="135">
        <f>+SUM(AR42,AT42,AV42)</f>
        <v>-0.2</v>
      </c>
      <c r="AY42" s="136">
        <f>+SUM(AS42,AU42,AW42)</f>
        <v>-0.2</v>
      </c>
      <c r="AZ42" s="151"/>
      <c r="BA42" s="102"/>
    </row>
    <row r="43" spans="1:53" s="143" customFormat="1">
      <c r="A43" s="130" t="s">
        <v>107</v>
      </c>
      <c r="B43" s="130">
        <v>626</v>
      </c>
      <c r="C43" s="131">
        <v>43208</v>
      </c>
      <c r="D43" s="132">
        <v>740</v>
      </c>
      <c r="E43" s="133" t="s">
        <v>108</v>
      </c>
      <c r="F43" s="134" t="s">
        <v>115</v>
      </c>
      <c r="G43" s="141" t="s">
        <v>188</v>
      </c>
      <c r="H43" s="135">
        <v>0</v>
      </c>
      <c r="I43" s="136">
        <v>0.2</v>
      </c>
      <c r="J43" s="135">
        <v>0</v>
      </c>
      <c r="K43" s="136">
        <v>0</v>
      </c>
      <c r="L43" s="135">
        <v>0</v>
      </c>
      <c r="M43" s="136">
        <v>0</v>
      </c>
      <c r="N43" s="135">
        <f>+H43+J43+L43</f>
        <v>0</v>
      </c>
      <c r="O43" s="136">
        <f>+I43+K43+M43</f>
        <v>0.2</v>
      </c>
      <c r="P43" s="140"/>
      <c r="Q43" s="135">
        <v>0</v>
      </c>
      <c r="R43" s="136">
        <v>0.2</v>
      </c>
      <c r="S43" s="135">
        <v>0</v>
      </c>
      <c r="T43" s="136">
        <v>0</v>
      </c>
      <c r="U43" s="135">
        <v>0</v>
      </c>
      <c r="V43" s="136">
        <v>0</v>
      </c>
      <c r="W43" s="135">
        <f>+Q43+S43+U43</f>
        <v>0</v>
      </c>
      <c r="X43" s="136">
        <f>+R43+T43+V43</f>
        <v>0.2</v>
      </c>
      <c r="Y43" s="120"/>
      <c r="Z43" s="135">
        <v>0.2</v>
      </c>
      <c r="AA43" s="136">
        <v>0.2</v>
      </c>
      <c r="AB43" s="135">
        <v>0</v>
      </c>
      <c r="AC43" s="136">
        <v>0</v>
      </c>
      <c r="AD43" s="135">
        <v>0</v>
      </c>
      <c r="AE43" s="136">
        <v>0</v>
      </c>
      <c r="AF43" s="135">
        <f>+Z43+AB43+AD43</f>
        <v>0.2</v>
      </c>
      <c r="AG43" s="136">
        <f>+AA43+AC43+AE43</f>
        <v>0.2</v>
      </c>
      <c r="AH43" s="120"/>
      <c r="AI43" s="135">
        <v>0.2</v>
      </c>
      <c r="AJ43" s="136">
        <v>0.2</v>
      </c>
      <c r="AK43" s="135">
        <v>0</v>
      </c>
      <c r="AL43" s="136">
        <v>0</v>
      </c>
      <c r="AM43" s="135">
        <v>0</v>
      </c>
      <c r="AN43" s="136">
        <v>0</v>
      </c>
      <c r="AO43" s="135">
        <f>+AI43+AK43+AM43</f>
        <v>0.2</v>
      </c>
      <c r="AP43" s="136">
        <f>+AJ43+AL43+AN43</f>
        <v>0.2</v>
      </c>
      <c r="AQ43" s="137"/>
      <c r="AR43" s="135">
        <v>0.2</v>
      </c>
      <c r="AS43" s="136">
        <v>0.2</v>
      </c>
      <c r="AT43" s="135">
        <v>0</v>
      </c>
      <c r="AU43" s="136">
        <v>0</v>
      </c>
      <c r="AV43" s="135">
        <v>0</v>
      </c>
      <c r="AW43" s="136">
        <v>0</v>
      </c>
      <c r="AX43" s="135">
        <f>+AR43+AT43+AV43</f>
        <v>0.2</v>
      </c>
      <c r="AY43" s="136">
        <f>+AS43+AU43+AW43</f>
        <v>0.2</v>
      </c>
      <c r="AZ43" s="151"/>
      <c r="BA43" s="102"/>
    </row>
    <row r="44" spans="1:53" s="143" customFormat="1">
      <c r="A44" s="130"/>
      <c r="B44" s="130"/>
      <c r="C44" s="131"/>
      <c r="D44" s="132"/>
      <c r="E44" s="133"/>
      <c r="F44" s="134"/>
      <c r="G44" s="206" t="s">
        <v>20</v>
      </c>
      <c r="H44" s="207">
        <f>+SUM(H34:H43)</f>
        <v>-0.5</v>
      </c>
      <c r="I44" s="208">
        <f t="shared" ref="I44:O44" si="65">+SUM(I34:I43)</f>
        <v>-1.6000000000000003</v>
      </c>
      <c r="J44" s="207">
        <f t="shared" si="65"/>
        <v>0</v>
      </c>
      <c r="K44" s="208">
        <f t="shared" si="65"/>
        <v>0</v>
      </c>
      <c r="L44" s="207">
        <f t="shared" si="65"/>
        <v>0</v>
      </c>
      <c r="M44" s="208">
        <f t="shared" si="65"/>
        <v>0</v>
      </c>
      <c r="N44" s="207">
        <f t="shared" si="65"/>
        <v>-0.5</v>
      </c>
      <c r="O44" s="208">
        <f t="shared" si="65"/>
        <v>-1.6000000000000003</v>
      </c>
      <c r="P44" s="209"/>
      <c r="Q44" s="207">
        <f t="shared" ref="Q44:X44" si="66">+SUM(Q34:Q43)</f>
        <v>-1.5000000000000002</v>
      </c>
      <c r="R44" s="208">
        <f t="shared" si="66"/>
        <v>-1.6000000000000003</v>
      </c>
      <c r="S44" s="207">
        <f t="shared" si="66"/>
        <v>0</v>
      </c>
      <c r="T44" s="208">
        <f t="shared" si="66"/>
        <v>0</v>
      </c>
      <c r="U44" s="207">
        <f t="shared" si="66"/>
        <v>0</v>
      </c>
      <c r="V44" s="208">
        <f t="shared" si="66"/>
        <v>0</v>
      </c>
      <c r="W44" s="207">
        <f t="shared" si="66"/>
        <v>-1.5000000000000002</v>
      </c>
      <c r="X44" s="208">
        <f t="shared" si="66"/>
        <v>-1.6000000000000003</v>
      </c>
      <c r="Y44" s="209"/>
      <c r="Z44" s="207">
        <f t="shared" ref="Z44:AG44" si="67">+SUM(Z34:Z43)</f>
        <v>-1.7000000000000002</v>
      </c>
      <c r="AA44" s="208">
        <f t="shared" si="67"/>
        <v>-1.7000000000000002</v>
      </c>
      <c r="AB44" s="207">
        <f t="shared" si="67"/>
        <v>0</v>
      </c>
      <c r="AC44" s="208">
        <f t="shared" si="67"/>
        <v>0</v>
      </c>
      <c r="AD44" s="207">
        <f t="shared" si="67"/>
        <v>0</v>
      </c>
      <c r="AE44" s="208">
        <f t="shared" si="67"/>
        <v>0</v>
      </c>
      <c r="AF44" s="207">
        <f t="shared" si="67"/>
        <v>-1.7000000000000002</v>
      </c>
      <c r="AG44" s="208">
        <f t="shared" si="67"/>
        <v>-1.7000000000000002</v>
      </c>
      <c r="AH44" s="209"/>
      <c r="AI44" s="207">
        <f t="shared" ref="AI44:AP44" si="68">+SUM(AI34:AI43)</f>
        <v>-1.7000000000000002</v>
      </c>
      <c r="AJ44" s="208">
        <f t="shared" si="68"/>
        <v>-1.7000000000000002</v>
      </c>
      <c r="AK44" s="207">
        <f t="shared" si="68"/>
        <v>0</v>
      </c>
      <c r="AL44" s="208">
        <f t="shared" si="68"/>
        <v>0</v>
      </c>
      <c r="AM44" s="207">
        <f t="shared" si="68"/>
        <v>0</v>
      </c>
      <c r="AN44" s="208">
        <f t="shared" si="68"/>
        <v>0</v>
      </c>
      <c r="AO44" s="207">
        <f t="shared" si="68"/>
        <v>-1.7000000000000002</v>
      </c>
      <c r="AP44" s="208">
        <f t="shared" si="68"/>
        <v>-1.7000000000000002</v>
      </c>
      <c r="AQ44" s="211"/>
      <c r="AR44" s="207">
        <f t="shared" ref="AR44:AY44" si="69">+SUM(AR34:AR43)</f>
        <v>-1.7000000000000002</v>
      </c>
      <c r="AS44" s="208">
        <f t="shared" si="69"/>
        <v>-1.8000000000000005</v>
      </c>
      <c r="AT44" s="207">
        <f t="shared" si="69"/>
        <v>0</v>
      </c>
      <c r="AU44" s="208">
        <f t="shared" si="69"/>
        <v>0</v>
      </c>
      <c r="AV44" s="207">
        <f t="shared" si="69"/>
        <v>0</v>
      </c>
      <c r="AW44" s="208">
        <f t="shared" si="69"/>
        <v>0</v>
      </c>
      <c r="AX44" s="207">
        <f t="shared" si="69"/>
        <v>-1.7000000000000002</v>
      </c>
      <c r="AY44" s="208">
        <f t="shared" si="69"/>
        <v>-1.8000000000000005</v>
      </c>
      <c r="AZ44" s="151"/>
      <c r="BA44" s="102"/>
    </row>
    <row r="45" spans="1:53" s="143" customFormat="1">
      <c r="A45" s="130"/>
      <c r="B45" s="130"/>
      <c r="C45" s="131"/>
      <c r="D45" s="132"/>
      <c r="E45" s="43"/>
      <c r="F45" s="134"/>
      <c r="G45" s="199"/>
      <c r="H45" s="135"/>
      <c r="I45" s="136"/>
      <c r="J45" s="135"/>
      <c r="K45" s="136"/>
      <c r="L45" s="135"/>
      <c r="M45" s="136"/>
      <c r="N45" s="135"/>
      <c r="O45" s="136"/>
      <c r="P45" s="140"/>
      <c r="Q45" s="135"/>
      <c r="R45" s="140"/>
      <c r="S45" s="135"/>
      <c r="T45" s="136"/>
      <c r="U45" s="135"/>
      <c r="V45" s="136"/>
      <c r="W45" s="135"/>
      <c r="X45" s="136"/>
      <c r="Y45" s="120"/>
      <c r="Z45" s="135"/>
      <c r="AA45" s="136"/>
      <c r="AB45" s="135"/>
      <c r="AC45" s="136"/>
      <c r="AD45" s="135"/>
      <c r="AE45" s="136"/>
      <c r="AF45" s="135"/>
      <c r="AG45" s="136"/>
      <c r="AH45" s="120"/>
      <c r="AI45" s="135"/>
      <c r="AJ45" s="136"/>
      <c r="AK45" s="135"/>
      <c r="AL45" s="136"/>
      <c r="AM45" s="135"/>
      <c r="AN45" s="136"/>
      <c r="AO45" s="135"/>
      <c r="AP45" s="136"/>
      <c r="AQ45" s="137"/>
      <c r="AR45" s="135"/>
      <c r="AS45" s="136"/>
      <c r="AT45" s="135"/>
      <c r="AU45" s="140"/>
      <c r="AV45" s="135"/>
      <c r="AW45" s="136"/>
      <c r="AX45" s="135"/>
      <c r="AY45" s="136"/>
      <c r="AZ45" s="151"/>
      <c r="BA45" s="102"/>
    </row>
    <row r="46" spans="1:53" s="143" customFormat="1">
      <c r="A46" s="130"/>
      <c r="B46" s="130"/>
      <c r="C46" s="131"/>
      <c r="D46" s="132"/>
      <c r="E46" s="133"/>
      <c r="F46" s="134"/>
      <c r="G46" s="119"/>
      <c r="H46" s="135"/>
      <c r="I46" s="136"/>
      <c r="J46" s="135"/>
      <c r="K46" s="136"/>
      <c r="L46" s="135"/>
      <c r="M46" s="136"/>
      <c r="N46" s="135"/>
      <c r="O46" s="136"/>
      <c r="P46" s="140"/>
      <c r="Q46" s="135"/>
      <c r="R46" s="140"/>
      <c r="S46" s="135"/>
      <c r="T46" s="136"/>
      <c r="U46" s="135"/>
      <c r="V46" s="136"/>
      <c r="W46" s="135"/>
      <c r="X46" s="136"/>
      <c r="Y46" s="120"/>
      <c r="Z46" s="135"/>
      <c r="AA46" s="136"/>
      <c r="AB46" s="135"/>
      <c r="AC46" s="136"/>
      <c r="AD46" s="135"/>
      <c r="AE46" s="136"/>
      <c r="AF46" s="135"/>
      <c r="AG46" s="136"/>
      <c r="AH46" s="120"/>
      <c r="AI46" s="135"/>
      <c r="AJ46" s="136"/>
      <c r="AK46" s="135"/>
      <c r="AL46" s="136"/>
      <c r="AM46" s="135"/>
      <c r="AN46" s="136"/>
      <c r="AO46" s="135"/>
      <c r="AP46" s="136"/>
      <c r="AQ46" s="137"/>
      <c r="AR46" s="135"/>
      <c r="AS46" s="136"/>
      <c r="AT46" s="135"/>
      <c r="AU46" s="140"/>
      <c r="AV46" s="135"/>
      <c r="AW46" s="136"/>
      <c r="AX46" s="135"/>
      <c r="AY46" s="136"/>
      <c r="AZ46" s="151"/>
      <c r="BA46" s="102"/>
    </row>
    <row r="47" spans="1:53">
      <c r="A47" s="130"/>
      <c r="B47" s="130"/>
      <c r="C47" s="131"/>
      <c r="D47" s="132"/>
      <c r="E47" s="133"/>
      <c r="F47" s="134"/>
      <c r="G47" s="141"/>
      <c r="H47" s="135"/>
      <c r="I47" s="136"/>
      <c r="J47" s="135"/>
      <c r="K47" s="136"/>
      <c r="L47" s="135"/>
      <c r="M47" s="136"/>
      <c r="N47" s="135"/>
      <c r="O47" s="136"/>
      <c r="P47" s="140"/>
      <c r="Q47" s="135"/>
      <c r="R47" s="140"/>
      <c r="S47" s="135"/>
      <c r="T47" s="136"/>
      <c r="U47" s="135"/>
      <c r="V47" s="136"/>
      <c r="W47" s="135"/>
      <c r="X47" s="136"/>
      <c r="Y47" s="120"/>
      <c r="Z47" s="135"/>
      <c r="AA47" s="136"/>
      <c r="AB47" s="135"/>
      <c r="AC47" s="136"/>
      <c r="AD47" s="135"/>
      <c r="AE47" s="136"/>
      <c r="AF47" s="135"/>
      <c r="AG47" s="136"/>
      <c r="AH47" s="120"/>
      <c r="AI47" s="135"/>
      <c r="AJ47" s="136"/>
      <c r="AK47" s="135"/>
      <c r="AL47" s="136"/>
      <c r="AM47" s="135"/>
      <c r="AN47" s="136"/>
      <c r="AO47" s="135"/>
      <c r="AP47" s="136"/>
      <c r="AQ47" s="137"/>
      <c r="AR47" s="135"/>
      <c r="AS47" s="136"/>
      <c r="AT47" s="135"/>
      <c r="AU47" s="140"/>
      <c r="AV47" s="135"/>
      <c r="AW47" s="136"/>
      <c r="AX47" s="135"/>
      <c r="AY47" s="136"/>
      <c r="AZ47" s="151"/>
      <c r="BA47" s="102"/>
    </row>
    <row r="48" spans="1:53">
      <c r="A48" s="130" t="s">
        <v>90</v>
      </c>
      <c r="B48" s="130">
        <v>739</v>
      </c>
      <c r="C48" s="131">
        <v>43223</v>
      </c>
      <c r="D48" s="132">
        <v>7055</v>
      </c>
      <c r="E48" s="133" t="s">
        <v>92</v>
      </c>
      <c r="F48" s="134" t="s">
        <v>183</v>
      </c>
      <c r="G48" s="141" t="s">
        <v>48</v>
      </c>
      <c r="H48" s="135">
        <v>-43.1</v>
      </c>
      <c r="I48" s="136">
        <v>-57.5</v>
      </c>
      <c r="J48" s="135">
        <v>0</v>
      </c>
      <c r="K48" s="136">
        <v>0</v>
      </c>
      <c r="L48" s="135">
        <v>0</v>
      </c>
      <c r="M48" s="136">
        <v>0</v>
      </c>
      <c r="N48" s="135">
        <v>-43.1</v>
      </c>
      <c r="O48" s="136">
        <v>-57.5</v>
      </c>
      <c r="P48" s="140"/>
      <c r="Q48" s="135">
        <v>-57.5</v>
      </c>
      <c r="R48" s="140">
        <v>-57.5</v>
      </c>
      <c r="S48" s="135">
        <v>0</v>
      </c>
      <c r="T48" s="136">
        <v>0</v>
      </c>
      <c r="U48" s="135">
        <v>0</v>
      </c>
      <c r="V48" s="136">
        <v>0</v>
      </c>
      <c r="W48" s="135">
        <v>-57.5</v>
      </c>
      <c r="X48" s="136">
        <v>-57.5</v>
      </c>
      <c r="Y48" s="120"/>
      <c r="Z48" s="135">
        <v>-57.5</v>
      </c>
      <c r="AA48" s="136">
        <v>-57.5</v>
      </c>
      <c r="AB48" s="135">
        <v>0</v>
      </c>
      <c r="AC48" s="136">
        <v>0</v>
      </c>
      <c r="AD48" s="135">
        <v>0</v>
      </c>
      <c r="AE48" s="136">
        <v>0</v>
      </c>
      <c r="AF48" s="135">
        <v>-57.5</v>
      </c>
      <c r="AG48" s="136">
        <v>-57.5</v>
      </c>
      <c r="AH48" s="120"/>
      <c r="AI48" s="135">
        <v>-57.5</v>
      </c>
      <c r="AJ48" s="136">
        <v>-57.5</v>
      </c>
      <c r="AK48" s="135">
        <v>0</v>
      </c>
      <c r="AL48" s="136">
        <v>0</v>
      </c>
      <c r="AM48" s="135">
        <v>0</v>
      </c>
      <c r="AN48" s="136">
        <v>0</v>
      </c>
      <c r="AO48" s="135">
        <v>-57.5</v>
      </c>
      <c r="AP48" s="136">
        <v>-57.5</v>
      </c>
      <c r="AQ48" s="137"/>
      <c r="AR48" s="135">
        <v>-57.5</v>
      </c>
      <c r="AS48" s="136">
        <v>-57.5</v>
      </c>
      <c r="AT48" s="135">
        <v>0</v>
      </c>
      <c r="AU48" s="140">
        <v>0</v>
      </c>
      <c r="AV48" s="135">
        <v>0</v>
      </c>
      <c r="AW48" s="136">
        <v>0</v>
      </c>
      <c r="AX48" s="135">
        <v>-57.5</v>
      </c>
      <c r="AY48" s="136">
        <v>-57.5</v>
      </c>
      <c r="AZ48" s="151"/>
      <c r="BA48" s="102"/>
    </row>
    <row r="49" spans="1:53">
      <c r="A49" s="130" t="s">
        <v>90</v>
      </c>
      <c r="B49" s="130">
        <v>731</v>
      </c>
      <c r="C49" s="131">
        <v>43223</v>
      </c>
      <c r="D49" s="132">
        <v>7055</v>
      </c>
      <c r="E49" s="43" t="s">
        <v>92</v>
      </c>
      <c r="F49" s="134" t="s">
        <v>201</v>
      </c>
      <c r="G49" s="141" t="s">
        <v>48</v>
      </c>
      <c r="H49" s="135">
        <v>-27.9</v>
      </c>
      <c r="I49" s="136">
        <v>-41.2</v>
      </c>
      <c r="J49" s="135">
        <v>0</v>
      </c>
      <c r="K49" s="136">
        <v>0</v>
      </c>
      <c r="L49" s="135">
        <v>0</v>
      </c>
      <c r="M49" s="136">
        <v>0</v>
      </c>
      <c r="N49" s="135">
        <v>-27.9</v>
      </c>
      <c r="O49" s="136">
        <v>-41.2</v>
      </c>
      <c r="P49" s="140"/>
      <c r="Q49" s="135">
        <v>-41.6</v>
      </c>
      <c r="R49" s="140">
        <v>-41.6</v>
      </c>
      <c r="S49" s="135">
        <v>0</v>
      </c>
      <c r="T49" s="136">
        <v>0</v>
      </c>
      <c r="U49" s="135">
        <v>0</v>
      </c>
      <c r="V49" s="136">
        <v>0</v>
      </c>
      <c r="W49" s="135">
        <v>-41.6</v>
      </c>
      <c r="X49" s="136">
        <v>-41.6</v>
      </c>
      <c r="Y49" s="120"/>
      <c r="Z49" s="135">
        <v>-41.8</v>
      </c>
      <c r="AA49" s="136">
        <v>-41.8</v>
      </c>
      <c r="AB49" s="135">
        <v>0</v>
      </c>
      <c r="AC49" s="136">
        <v>0</v>
      </c>
      <c r="AD49" s="135">
        <v>0</v>
      </c>
      <c r="AE49" s="136">
        <v>0</v>
      </c>
      <c r="AF49" s="135">
        <v>-41.8</v>
      </c>
      <c r="AG49" s="136">
        <v>-41.8</v>
      </c>
      <c r="AH49" s="120"/>
      <c r="AI49" s="135">
        <v>-41.9</v>
      </c>
      <c r="AJ49" s="136">
        <v>-41.9</v>
      </c>
      <c r="AK49" s="135">
        <v>0</v>
      </c>
      <c r="AL49" s="136">
        <v>0</v>
      </c>
      <c r="AM49" s="135">
        <v>0</v>
      </c>
      <c r="AN49" s="136">
        <v>0</v>
      </c>
      <c r="AO49" s="135">
        <v>-41.9</v>
      </c>
      <c r="AP49" s="136">
        <v>-41.9</v>
      </c>
      <c r="AQ49" s="137"/>
      <c r="AR49" s="135">
        <v>-42.3</v>
      </c>
      <c r="AS49" s="136">
        <v>-42.3</v>
      </c>
      <c r="AT49" s="135">
        <v>0</v>
      </c>
      <c r="AU49" s="140">
        <v>0</v>
      </c>
      <c r="AV49" s="135">
        <v>0</v>
      </c>
      <c r="AW49" s="136">
        <v>0</v>
      </c>
      <c r="AX49" s="135">
        <v>-42.3</v>
      </c>
      <c r="AY49" s="136">
        <v>-42.3</v>
      </c>
      <c r="AZ49" s="151"/>
      <c r="BA49" s="102"/>
    </row>
    <row r="50" spans="1:53">
      <c r="A50" s="130" t="s">
        <v>90</v>
      </c>
      <c r="B50" s="130">
        <v>152</v>
      </c>
      <c r="C50" s="131">
        <v>43070</v>
      </c>
      <c r="D50" s="132">
        <v>7055</v>
      </c>
      <c r="E50" s="133" t="s">
        <v>92</v>
      </c>
      <c r="F50" s="134" t="s">
        <v>93</v>
      </c>
      <c r="G50" s="144" t="s">
        <v>48</v>
      </c>
      <c r="H50" s="135">
        <v>-0.1</v>
      </c>
      <c r="I50" s="136">
        <v>-0.1</v>
      </c>
      <c r="J50" s="135" t="s">
        <v>23</v>
      </c>
      <c r="K50" s="136" t="s">
        <v>23</v>
      </c>
      <c r="L50" s="135" t="s">
        <v>23</v>
      </c>
      <c r="M50" s="136" t="s">
        <v>23</v>
      </c>
      <c r="N50" s="135">
        <v>-0.1</v>
      </c>
      <c r="O50" s="136">
        <v>-0.1</v>
      </c>
      <c r="P50" s="140"/>
      <c r="Q50" s="135">
        <v>-0.1</v>
      </c>
      <c r="R50" s="140">
        <v>-0.1</v>
      </c>
      <c r="S50" s="135" t="s">
        <v>23</v>
      </c>
      <c r="T50" s="136" t="s">
        <v>23</v>
      </c>
      <c r="U50" s="135" t="s">
        <v>23</v>
      </c>
      <c r="V50" s="136" t="s">
        <v>23</v>
      </c>
      <c r="W50" s="135">
        <v>-0.1</v>
      </c>
      <c r="X50" s="136">
        <v>-0.1</v>
      </c>
      <c r="Y50" s="120"/>
      <c r="Z50" s="135">
        <v>-0.1</v>
      </c>
      <c r="AA50" s="136">
        <v>-0.1</v>
      </c>
      <c r="AB50" s="135" t="s">
        <v>23</v>
      </c>
      <c r="AC50" s="136" t="s">
        <v>23</v>
      </c>
      <c r="AD50" s="135" t="s">
        <v>23</v>
      </c>
      <c r="AE50" s="136" t="s">
        <v>23</v>
      </c>
      <c r="AF50" s="135">
        <v>-0.1</v>
      </c>
      <c r="AG50" s="136">
        <v>-0.1</v>
      </c>
      <c r="AH50" s="120"/>
      <c r="AI50" s="135">
        <v>-0.1</v>
      </c>
      <c r="AJ50" s="136">
        <v>-0.1</v>
      </c>
      <c r="AK50" s="135" t="s">
        <v>23</v>
      </c>
      <c r="AL50" s="136" t="s">
        <v>23</v>
      </c>
      <c r="AM50" s="135" t="s">
        <v>23</v>
      </c>
      <c r="AN50" s="136" t="s">
        <v>23</v>
      </c>
      <c r="AO50" s="135">
        <v>-0.1</v>
      </c>
      <c r="AP50" s="136">
        <v>-0.1</v>
      </c>
      <c r="AQ50" s="137"/>
      <c r="AR50" s="135">
        <v>-0.1</v>
      </c>
      <c r="AS50" s="136">
        <v>-0.1</v>
      </c>
      <c r="AT50" s="135" t="s">
        <v>23</v>
      </c>
      <c r="AU50" s="140" t="s">
        <v>23</v>
      </c>
      <c r="AV50" s="135" t="s">
        <v>23</v>
      </c>
      <c r="AW50" s="136" t="s">
        <v>23</v>
      </c>
      <c r="AX50" s="135">
        <v>-0.1</v>
      </c>
      <c r="AY50" s="136">
        <v>-0.1</v>
      </c>
      <c r="AZ50" s="151"/>
      <c r="BA50" s="102"/>
    </row>
    <row r="51" spans="1:53">
      <c r="A51" s="130" t="s">
        <v>45</v>
      </c>
      <c r="B51" s="130">
        <v>718</v>
      </c>
      <c r="C51" s="131">
        <v>43223</v>
      </c>
      <c r="D51" s="132">
        <v>7087</v>
      </c>
      <c r="E51" s="133" t="s">
        <v>55</v>
      </c>
      <c r="F51" s="134" t="s">
        <v>180</v>
      </c>
      <c r="G51" s="141" t="s">
        <v>48</v>
      </c>
      <c r="H51" s="135">
        <v>-26</v>
      </c>
      <c r="I51" s="136">
        <v>0</v>
      </c>
      <c r="J51" s="135" t="s">
        <v>23</v>
      </c>
      <c r="K51" s="136">
        <v>0</v>
      </c>
      <c r="L51" s="135">
        <v>-6.7</v>
      </c>
      <c r="M51" s="136">
        <v>0</v>
      </c>
      <c r="N51" s="135">
        <v>-32.700000000000003</v>
      </c>
      <c r="O51" s="136">
        <v>0</v>
      </c>
      <c r="P51" s="140"/>
      <c r="Q51" s="135">
        <v>0</v>
      </c>
      <c r="R51" s="140">
        <v>0</v>
      </c>
      <c r="S51" s="135">
        <v>0</v>
      </c>
      <c r="T51" s="136">
        <v>0</v>
      </c>
      <c r="U51" s="135">
        <v>0</v>
      </c>
      <c r="V51" s="136">
        <v>0</v>
      </c>
      <c r="W51" s="135">
        <v>0</v>
      </c>
      <c r="X51" s="136">
        <v>0</v>
      </c>
      <c r="Y51" s="120"/>
      <c r="Z51" s="135">
        <v>0</v>
      </c>
      <c r="AA51" s="136">
        <v>0</v>
      </c>
      <c r="AB51" s="135">
        <v>0</v>
      </c>
      <c r="AC51" s="136">
        <v>0</v>
      </c>
      <c r="AD51" s="135">
        <v>0</v>
      </c>
      <c r="AE51" s="136">
        <v>0</v>
      </c>
      <c r="AF51" s="135">
        <v>0</v>
      </c>
      <c r="AG51" s="136">
        <v>0</v>
      </c>
      <c r="AH51" s="120"/>
      <c r="AI51" s="135">
        <v>0</v>
      </c>
      <c r="AJ51" s="136">
        <v>0</v>
      </c>
      <c r="AK51" s="135">
        <v>0</v>
      </c>
      <c r="AL51" s="136">
        <v>0</v>
      </c>
      <c r="AM51" s="135">
        <v>0</v>
      </c>
      <c r="AN51" s="136">
        <v>0</v>
      </c>
      <c r="AO51" s="135">
        <v>0</v>
      </c>
      <c r="AP51" s="136">
        <v>0</v>
      </c>
      <c r="AQ51" s="137"/>
      <c r="AR51" s="135">
        <v>0</v>
      </c>
      <c r="AS51" s="136">
        <v>0</v>
      </c>
      <c r="AT51" s="135">
        <v>0</v>
      </c>
      <c r="AU51" s="140">
        <v>0</v>
      </c>
      <c r="AV51" s="135">
        <v>0</v>
      </c>
      <c r="AW51" s="136">
        <v>0</v>
      </c>
      <c r="AX51" s="135">
        <v>0</v>
      </c>
      <c r="AY51" s="136">
        <v>0</v>
      </c>
      <c r="AZ51" s="151"/>
      <c r="BA51" s="102"/>
    </row>
    <row r="52" spans="1:53">
      <c r="A52" s="130" t="s">
        <v>45</v>
      </c>
      <c r="B52" s="130">
        <v>724</v>
      </c>
      <c r="C52" s="131">
        <v>43223</v>
      </c>
      <c r="D52" s="132">
        <v>7087</v>
      </c>
      <c r="E52" s="133" t="s">
        <v>55</v>
      </c>
      <c r="F52" s="134" t="s">
        <v>181</v>
      </c>
      <c r="G52" s="141" t="s">
        <v>48</v>
      </c>
      <c r="H52" s="135">
        <v>-11.4</v>
      </c>
      <c r="I52" s="136">
        <v>-27.5</v>
      </c>
      <c r="J52" s="135" t="s">
        <v>23</v>
      </c>
      <c r="K52" s="136" t="s">
        <v>23</v>
      </c>
      <c r="L52" s="135">
        <v>-1.5</v>
      </c>
      <c r="M52" s="136">
        <v>-3.5</v>
      </c>
      <c r="N52" s="135">
        <v>-12.9</v>
      </c>
      <c r="O52" s="136">
        <v>-31</v>
      </c>
      <c r="P52" s="140"/>
      <c r="Q52" s="135">
        <v>-28.6</v>
      </c>
      <c r="R52" s="140">
        <v>-28.6</v>
      </c>
      <c r="S52" s="135" t="s">
        <v>23</v>
      </c>
      <c r="T52" s="136" t="s">
        <v>23</v>
      </c>
      <c r="U52" s="135">
        <v>-3.7</v>
      </c>
      <c r="V52" s="136">
        <v>-3.7</v>
      </c>
      <c r="W52" s="135">
        <v>-32.299999999999997</v>
      </c>
      <c r="X52" s="136">
        <v>-32.299999999999997</v>
      </c>
      <c r="Y52" s="120"/>
      <c r="Z52" s="135">
        <v>-29.8</v>
      </c>
      <c r="AA52" s="136">
        <v>-29.8</v>
      </c>
      <c r="AB52" s="135" t="s">
        <v>23</v>
      </c>
      <c r="AC52" s="136" t="s">
        <v>23</v>
      </c>
      <c r="AD52" s="135">
        <v>-3.9</v>
      </c>
      <c r="AE52" s="136">
        <v>-3.9</v>
      </c>
      <c r="AF52" s="135">
        <v>-33.700000000000003</v>
      </c>
      <c r="AG52" s="136">
        <v>-33.700000000000003</v>
      </c>
      <c r="AH52" s="120"/>
      <c r="AI52" s="135">
        <v>-31</v>
      </c>
      <c r="AJ52" s="136">
        <v>-31</v>
      </c>
      <c r="AK52" s="135" t="s">
        <v>23</v>
      </c>
      <c r="AL52" s="136" t="s">
        <v>23</v>
      </c>
      <c r="AM52" s="135">
        <v>-4</v>
      </c>
      <c r="AN52" s="136">
        <v>-4</v>
      </c>
      <c r="AO52" s="135">
        <v>-35</v>
      </c>
      <c r="AP52" s="136">
        <v>-35</v>
      </c>
      <c r="AQ52" s="137"/>
      <c r="AR52" s="135">
        <v>-32</v>
      </c>
      <c r="AS52" s="136">
        <v>-32</v>
      </c>
      <c r="AT52" s="135" t="s">
        <v>23</v>
      </c>
      <c r="AU52" s="140" t="s">
        <v>23</v>
      </c>
      <c r="AV52" s="135">
        <v>-4.2</v>
      </c>
      <c r="AW52" s="136">
        <v>-4.2</v>
      </c>
      <c r="AX52" s="135">
        <v>-36.200000000000003</v>
      </c>
      <c r="AY52" s="136">
        <v>-36.200000000000003</v>
      </c>
      <c r="AZ52" s="151"/>
      <c r="BA52" s="102"/>
    </row>
    <row r="53" spans="1:53">
      <c r="A53" s="130" t="s">
        <v>45</v>
      </c>
      <c r="B53" s="130">
        <v>385</v>
      </c>
      <c r="C53" s="131">
        <v>43133</v>
      </c>
      <c r="D53" s="132">
        <v>7087</v>
      </c>
      <c r="E53" s="133" t="s">
        <v>55</v>
      </c>
      <c r="F53" s="134" t="s">
        <v>71</v>
      </c>
      <c r="G53" s="141" t="s">
        <v>48</v>
      </c>
      <c r="H53" s="135">
        <v>-4.5999999999999996</v>
      </c>
      <c r="I53" s="136">
        <v>0</v>
      </c>
      <c r="J53" s="135" t="s">
        <v>23</v>
      </c>
      <c r="K53" s="136">
        <v>0</v>
      </c>
      <c r="L53" s="135">
        <v>-1.2</v>
      </c>
      <c r="M53" s="136">
        <v>0</v>
      </c>
      <c r="N53" s="135">
        <v>-5.8</v>
      </c>
      <c r="O53" s="136">
        <v>0</v>
      </c>
      <c r="P53" s="140"/>
      <c r="Q53" s="135">
        <v>0</v>
      </c>
      <c r="R53" s="140">
        <v>0</v>
      </c>
      <c r="S53" s="135">
        <v>0</v>
      </c>
      <c r="T53" s="136">
        <v>0</v>
      </c>
      <c r="U53" s="135">
        <v>0</v>
      </c>
      <c r="V53" s="136">
        <v>0</v>
      </c>
      <c r="W53" s="135">
        <v>0</v>
      </c>
      <c r="X53" s="136">
        <v>0</v>
      </c>
      <c r="Y53" s="120"/>
      <c r="Z53" s="135">
        <v>0</v>
      </c>
      <c r="AA53" s="136">
        <v>0</v>
      </c>
      <c r="AB53" s="135">
        <v>0</v>
      </c>
      <c r="AC53" s="136">
        <v>0</v>
      </c>
      <c r="AD53" s="135">
        <v>0</v>
      </c>
      <c r="AE53" s="136">
        <v>0</v>
      </c>
      <c r="AF53" s="135">
        <v>0</v>
      </c>
      <c r="AG53" s="136">
        <v>0</v>
      </c>
      <c r="AH53" s="120"/>
      <c r="AI53" s="135">
        <v>0</v>
      </c>
      <c r="AJ53" s="136">
        <v>0</v>
      </c>
      <c r="AK53" s="135">
        <v>0</v>
      </c>
      <c r="AL53" s="136">
        <v>0</v>
      </c>
      <c r="AM53" s="135">
        <v>0</v>
      </c>
      <c r="AN53" s="136">
        <v>0</v>
      </c>
      <c r="AO53" s="135">
        <v>0</v>
      </c>
      <c r="AP53" s="136">
        <v>0</v>
      </c>
      <c r="AQ53" s="137"/>
      <c r="AR53" s="135">
        <v>0</v>
      </c>
      <c r="AS53" s="136">
        <v>0</v>
      </c>
      <c r="AT53" s="135">
        <v>0</v>
      </c>
      <c r="AU53" s="140">
        <v>0</v>
      </c>
      <c r="AV53" s="135">
        <v>0</v>
      </c>
      <c r="AW53" s="136">
        <v>0</v>
      </c>
      <c r="AX53" s="135">
        <v>0</v>
      </c>
      <c r="AY53" s="136">
        <v>0</v>
      </c>
      <c r="AZ53" s="151"/>
      <c r="BA53" s="102"/>
    </row>
    <row r="54" spans="1:53" s="143" customFormat="1">
      <c r="A54" s="130" t="s">
        <v>45</v>
      </c>
      <c r="B54" s="130">
        <v>400</v>
      </c>
      <c r="C54" s="131">
        <v>43133</v>
      </c>
      <c r="D54" s="132">
        <v>7087</v>
      </c>
      <c r="E54" s="133" t="s">
        <v>55</v>
      </c>
      <c r="F54" s="134" t="s">
        <v>72</v>
      </c>
      <c r="G54" s="141" t="s">
        <v>48</v>
      </c>
      <c r="H54" s="135">
        <v>-3.4</v>
      </c>
      <c r="I54" s="136">
        <v>0</v>
      </c>
      <c r="J54" s="135" t="s">
        <v>23</v>
      </c>
      <c r="K54" s="136">
        <v>0</v>
      </c>
      <c r="L54" s="135">
        <v>-0.9</v>
      </c>
      <c r="M54" s="136">
        <v>0</v>
      </c>
      <c r="N54" s="135">
        <v>-4.4000000000000004</v>
      </c>
      <c r="O54" s="136">
        <v>0</v>
      </c>
      <c r="P54" s="140"/>
      <c r="Q54" s="135">
        <v>0</v>
      </c>
      <c r="R54" s="140">
        <v>0</v>
      </c>
      <c r="S54" s="135">
        <v>0</v>
      </c>
      <c r="T54" s="136">
        <v>0</v>
      </c>
      <c r="U54" s="135">
        <v>0</v>
      </c>
      <c r="V54" s="136">
        <v>0</v>
      </c>
      <c r="W54" s="135">
        <v>0</v>
      </c>
      <c r="X54" s="136">
        <v>0</v>
      </c>
      <c r="Y54" s="120"/>
      <c r="Z54" s="135">
        <v>0</v>
      </c>
      <c r="AA54" s="136">
        <v>0</v>
      </c>
      <c r="AB54" s="135">
        <v>0</v>
      </c>
      <c r="AC54" s="136">
        <v>0</v>
      </c>
      <c r="AD54" s="135">
        <v>0</v>
      </c>
      <c r="AE54" s="136">
        <v>0</v>
      </c>
      <c r="AF54" s="135">
        <v>0</v>
      </c>
      <c r="AG54" s="136">
        <v>0</v>
      </c>
      <c r="AH54" s="120"/>
      <c r="AI54" s="135">
        <v>0</v>
      </c>
      <c r="AJ54" s="136">
        <v>0</v>
      </c>
      <c r="AK54" s="135">
        <v>0</v>
      </c>
      <c r="AL54" s="136">
        <v>0</v>
      </c>
      <c r="AM54" s="135">
        <v>0</v>
      </c>
      <c r="AN54" s="136">
        <v>0</v>
      </c>
      <c r="AO54" s="135">
        <v>0</v>
      </c>
      <c r="AP54" s="136">
        <v>0</v>
      </c>
      <c r="AQ54" s="137"/>
      <c r="AR54" s="135">
        <v>0</v>
      </c>
      <c r="AS54" s="136">
        <v>0</v>
      </c>
      <c r="AT54" s="135">
        <v>0</v>
      </c>
      <c r="AU54" s="140">
        <v>0</v>
      </c>
      <c r="AV54" s="135">
        <v>0</v>
      </c>
      <c r="AW54" s="136">
        <v>0</v>
      </c>
      <c r="AX54" s="135">
        <v>0</v>
      </c>
      <c r="AY54" s="136">
        <v>0</v>
      </c>
      <c r="AZ54" s="151"/>
      <c r="BA54" s="102"/>
    </row>
    <row r="55" spans="1:53">
      <c r="A55" s="130" t="s">
        <v>45</v>
      </c>
      <c r="B55" s="130">
        <v>318</v>
      </c>
      <c r="C55" s="131">
        <v>43119</v>
      </c>
      <c r="D55" s="132">
        <v>7087</v>
      </c>
      <c r="E55" s="133" t="s">
        <v>55</v>
      </c>
      <c r="F55" s="134" t="s">
        <v>73</v>
      </c>
      <c r="G55" s="141" t="s">
        <v>48</v>
      </c>
      <c r="H55" s="135">
        <v>-0.7</v>
      </c>
      <c r="I55" s="136">
        <v>-0.7</v>
      </c>
      <c r="J55" s="135" t="s">
        <v>23</v>
      </c>
      <c r="K55" s="136" t="s">
        <v>23</v>
      </c>
      <c r="L55" s="135">
        <v>-0.2</v>
      </c>
      <c r="M55" s="136">
        <v>-0.2</v>
      </c>
      <c r="N55" s="135">
        <v>-0.89999999999999991</v>
      </c>
      <c r="O55" s="136">
        <v>-0.89999999999999991</v>
      </c>
      <c r="P55" s="140"/>
      <c r="Q55" s="135">
        <v>-0.7</v>
      </c>
      <c r="R55" s="140">
        <v>-0.7</v>
      </c>
      <c r="S55" s="135" t="s">
        <v>23</v>
      </c>
      <c r="T55" s="136" t="s">
        <v>23</v>
      </c>
      <c r="U55" s="135">
        <v>-0.2</v>
      </c>
      <c r="V55" s="136">
        <v>-0.2</v>
      </c>
      <c r="W55" s="135">
        <v>-0.89999999999999991</v>
      </c>
      <c r="X55" s="136">
        <v>-0.89999999999999991</v>
      </c>
      <c r="Y55" s="120"/>
      <c r="Z55" s="135">
        <v>-0.6</v>
      </c>
      <c r="AA55" s="136">
        <v>-0.6</v>
      </c>
      <c r="AB55" s="135" t="s">
        <v>23</v>
      </c>
      <c r="AC55" s="136" t="s">
        <v>23</v>
      </c>
      <c r="AD55" s="135">
        <v>-0.2</v>
      </c>
      <c r="AE55" s="136">
        <v>-0.2</v>
      </c>
      <c r="AF55" s="135">
        <v>-0.8</v>
      </c>
      <c r="AG55" s="136">
        <v>-0.8</v>
      </c>
      <c r="AH55" s="120"/>
      <c r="AI55" s="135">
        <v>-0.6</v>
      </c>
      <c r="AJ55" s="136">
        <v>-0.6</v>
      </c>
      <c r="AK55" s="135" t="s">
        <v>23</v>
      </c>
      <c r="AL55" s="136" t="s">
        <v>23</v>
      </c>
      <c r="AM55" s="135">
        <v>-0.2</v>
      </c>
      <c r="AN55" s="136">
        <v>-0.2</v>
      </c>
      <c r="AO55" s="135">
        <v>-0.8</v>
      </c>
      <c r="AP55" s="136">
        <v>-0.8</v>
      </c>
      <c r="AQ55" s="137"/>
      <c r="AR55" s="135">
        <v>-0.6</v>
      </c>
      <c r="AS55" s="136">
        <v>-0.6</v>
      </c>
      <c r="AT55" s="135" t="s">
        <v>23</v>
      </c>
      <c r="AU55" s="140" t="s">
        <v>23</v>
      </c>
      <c r="AV55" s="135">
        <v>-0.2</v>
      </c>
      <c r="AW55" s="136">
        <v>-0.2</v>
      </c>
      <c r="AX55" s="135">
        <v>-0.8</v>
      </c>
      <c r="AY55" s="136">
        <v>-0.8</v>
      </c>
      <c r="AZ55" s="151"/>
      <c r="BA55" s="102"/>
    </row>
    <row r="56" spans="1:53">
      <c r="A56" s="130" t="s">
        <v>45</v>
      </c>
      <c r="B56" s="130">
        <v>567</v>
      </c>
      <c r="C56" s="131">
        <v>43154</v>
      </c>
      <c r="D56" s="132">
        <v>7087</v>
      </c>
      <c r="E56" s="133" t="s">
        <v>55</v>
      </c>
      <c r="F56" s="134" t="s">
        <v>74</v>
      </c>
      <c r="G56" s="141" t="s">
        <v>48</v>
      </c>
      <c r="H56" s="135">
        <v>-0.2</v>
      </c>
      <c r="I56" s="136">
        <v>-0.1</v>
      </c>
      <c r="J56" s="135" t="s">
        <v>23</v>
      </c>
      <c r="K56" s="136" t="s">
        <v>23</v>
      </c>
      <c r="L56" s="135" t="s">
        <v>23</v>
      </c>
      <c r="M56" s="136" t="s">
        <v>23</v>
      </c>
      <c r="N56" s="135">
        <v>-0.2</v>
      </c>
      <c r="O56" s="136">
        <v>-0.1</v>
      </c>
      <c r="P56" s="140"/>
      <c r="Q56" s="135">
        <v>-0.2</v>
      </c>
      <c r="R56" s="140">
        <v>-0.1</v>
      </c>
      <c r="S56" s="135" t="s">
        <v>23</v>
      </c>
      <c r="T56" s="136" t="s">
        <v>23</v>
      </c>
      <c r="U56" s="135" t="s">
        <v>23</v>
      </c>
      <c r="V56" s="136" t="s">
        <v>23</v>
      </c>
      <c r="W56" s="135">
        <v>-0.2</v>
      </c>
      <c r="X56" s="136">
        <v>-0.1</v>
      </c>
      <c r="Y56" s="120"/>
      <c r="Z56" s="135">
        <v>-0.2</v>
      </c>
      <c r="AA56" s="136">
        <v>-0.2</v>
      </c>
      <c r="AB56" s="135" t="s">
        <v>23</v>
      </c>
      <c r="AC56" s="136" t="s">
        <v>23</v>
      </c>
      <c r="AD56" s="135" t="s">
        <v>23</v>
      </c>
      <c r="AE56" s="136" t="s">
        <v>23</v>
      </c>
      <c r="AF56" s="135">
        <v>-0.2</v>
      </c>
      <c r="AG56" s="136">
        <v>-0.2</v>
      </c>
      <c r="AH56" s="120"/>
      <c r="AI56" s="135">
        <v>-0.2</v>
      </c>
      <c r="AJ56" s="136">
        <v>-0.2</v>
      </c>
      <c r="AK56" s="135" t="s">
        <v>23</v>
      </c>
      <c r="AL56" s="136" t="s">
        <v>23</v>
      </c>
      <c r="AM56" s="135" t="s">
        <v>23</v>
      </c>
      <c r="AN56" s="136" t="s">
        <v>23</v>
      </c>
      <c r="AO56" s="135">
        <v>-0.2</v>
      </c>
      <c r="AP56" s="136">
        <v>-0.2</v>
      </c>
      <c r="AQ56" s="137"/>
      <c r="AR56" s="135">
        <v>-0.2</v>
      </c>
      <c r="AS56" s="136">
        <v>-0.2</v>
      </c>
      <c r="AT56" s="135" t="s">
        <v>23</v>
      </c>
      <c r="AU56" s="140" t="s">
        <v>23</v>
      </c>
      <c r="AV56" s="135" t="s">
        <v>23</v>
      </c>
      <c r="AW56" s="136" t="s">
        <v>23</v>
      </c>
      <c r="AX56" s="135">
        <v>-0.2</v>
      </c>
      <c r="AY56" s="136">
        <v>-0.2</v>
      </c>
      <c r="AZ56" s="151"/>
      <c r="BA56" s="102"/>
    </row>
    <row r="57" spans="1:53" s="143" customFormat="1">
      <c r="A57" s="130"/>
      <c r="B57" s="130"/>
      <c r="C57" s="131"/>
      <c r="D57" s="132"/>
      <c r="E57" s="133"/>
      <c r="F57" s="134"/>
      <c r="G57" s="206" t="s">
        <v>20</v>
      </c>
      <c r="H57" s="207">
        <f t="shared" ref="H57:O57" si="70">+SUM(H48:H56)</f>
        <v>-117.4</v>
      </c>
      <c r="I57" s="208">
        <f t="shared" si="70"/>
        <v>-127.1</v>
      </c>
      <c r="J57" s="207">
        <f t="shared" si="70"/>
        <v>0</v>
      </c>
      <c r="K57" s="208">
        <f t="shared" si="70"/>
        <v>0</v>
      </c>
      <c r="L57" s="207">
        <f t="shared" si="70"/>
        <v>-10.499999999999998</v>
      </c>
      <c r="M57" s="208">
        <f t="shared" si="70"/>
        <v>-3.7</v>
      </c>
      <c r="N57" s="207">
        <f t="shared" si="70"/>
        <v>-128</v>
      </c>
      <c r="O57" s="208">
        <f t="shared" si="70"/>
        <v>-130.80000000000001</v>
      </c>
      <c r="P57" s="209"/>
      <c r="Q57" s="207">
        <f t="shared" ref="Q57:X57" si="71">+SUM(Q48:Q56)</f>
        <v>-128.69999999999996</v>
      </c>
      <c r="R57" s="208">
        <f t="shared" si="71"/>
        <v>-128.59999999999997</v>
      </c>
      <c r="S57" s="207">
        <f t="shared" si="71"/>
        <v>0</v>
      </c>
      <c r="T57" s="208">
        <f t="shared" si="71"/>
        <v>0</v>
      </c>
      <c r="U57" s="207">
        <f t="shared" si="71"/>
        <v>-3.9000000000000004</v>
      </c>
      <c r="V57" s="208">
        <f t="shared" si="71"/>
        <v>-3.9000000000000004</v>
      </c>
      <c r="W57" s="207">
        <f t="shared" si="71"/>
        <v>-132.6</v>
      </c>
      <c r="X57" s="208">
        <f t="shared" si="71"/>
        <v>-132.5</v>
      </c>
      <c r="Y57" s="209"/>
      <c r="Z57" s="207">
        <f t="shared" ref="Z57:AG57" si="72">+SUM(Z48:Z56)</f>
        <v>-129.99999999999997</v>
      </c>
      <c r="AA57" s="208">
        <f t="shared" si="72"/>
        <v>-129.99999999999997</v>
      </c>
      <c r="AB57" s="207">
        <f t="shared" si="72"/>
        <v>0</v>
      </c>
      <c r="AC57" s="208">
        <f t="shared" si="72"/>
        <v>0</v>
      </c>
      <c r="AD57" s="207">
        <f t="shared" si="72"/>
        <v>-4.0999999999999996</v>
      </c>
      <c r="AE57" s="208">
        <f t="shared" si="72"/>
        <v>-4.0999999999999996</v>
      </c>
      <c r="AF57" s="207">
        <f t="shared" si="72"/>
        <v>-134.1</v>
      </c>
      <c r="AG57" s="208">
        <f t="shared" si="72"/>
        <v>-134.1</v>
      </c>
      <c r="AH57" s="209"/>
      <c r="AI57" s="207">
        <f t="shared" ref="AI57:AP57" si="73">+SUM(AI48:AI56)</f>
        <v>-131.29999999999998</v>
      </c>
      <c r="AJ57" s="208">
        <f t="shared" si="73"/>
        <v>-131.29999999999998</v>
      </c>
      <c r="AK57" s="207">
        <f t="shared" si="73"/>
        <v>0</v>
      </c>
      <c r="AL57" s="208">
        <f t="shared" si="73"/>
        <v>0</v>
      </c>
      <c r="AM57" s="207">
        <f t="shared" si="73"/>
        <v>-4.2</v>
      </c>
      <c r="AN57" s="208">
        <f t="shared" si="73"/>
        <v>-4.2</v>
      </c>
      <c r="AO57" s="207">
        <f t="shared" si="73"/>
        <v>-135.5</v>
      </c>
      <c r="AP57" s="208">
        <f t="shared" si="73"/>
        <v>-135.5</v>
      </c>
      <c r="AQ57" s="211"/>
      <c r="AR57" s="207">
        <f t="shared" ref="AR57:AY57" si="74">+SUM(AR48:AR56)</f>
        <v>-132.69999999999996</v>
      </c>
      <c r="AS57" s="208">
        <f t="shared" si="74"/>
        <v>-132.69999999999996</v>
      </c>
      <c r="AT57" s="207">
        <f t="shared" si="74"/>
        <v>0</v>
      </c>
      <c r="AU57" s="208">
        <f t="shared" si="74"/>
        <v>0</v>
      </c>
      <c r="AV57" s="207">
        <f t="shared" si="74"/>
        <v>-4.4000000000000004</v>
      </c>
      <c r="AW57" s="208">
        <f t="shared" si="74"/>
        <v>-4.4000000000000004</v>
      </c>
      <c r="AX57" s="207">
        <f t="shared" si="74"/>
        <v>-137.1</v>
      </c>
      <c r="AY57" s="208">
        <f t="shared" si="74"/>
        <v>-137.1</v>
      </c>
      <c r="AZ57" s="151"/>
      <c r="BA57" s="102"/>
    </row>
    <row r="58" spans="1:53">
      <c r="A58" s="130"/>
      <c r="B58" s="130"/>
      <c r="C58" s="131"/>
      <c r="D58" s="132"/>
      <c r="E58" s="133"/>
      <c r="F58" s="134"/>
      <c r="G58" s="141"/>
      <c r="H58" s="135"/>
      <c r="I58" s="136"/>
      <c r="J58" s="135"/>
      <c r="K58" s="136"/>
      <c r="L58" s="135"/>
      <c r="M58" s="136"/>
      <c r="N58" s="135"/>
      <c r="O58" s="136"/>
      <c r="P58" s="140"/>
      <c r="Q58" s="135"/>
      <c r="R58" s="140"/>
      <c r="S58" s="135"/>
      <c r="T58" s="136"/>
      <c r="U58" s="135"/>
      <c r="V58" s="136"/>
      <c r="W58" s="135"/>
      <c r="X58" s="136"/>
      <c r="Y58" s="120"/>
      <c r="Z58" s="135"/>
      <c r="AA58" s="136"/>
      <c r="AB58" s="135"/>
      <c r="AC58" s="136"/>
      <c r="AD58" s="135"/>
      <c r="AE58" s="136"/>
      <c r="AF58" s="135"/>
      <c r="AG58" s="136"/>
      <c r="AH58" s="120"/>
      <c r="AI58" s="135"/>
      <c r="AJ58" s="136"/>
      <c r="AK58" s="135"/>
      <c r="AL58" s="136"/>
      <c r="AM58" s="135"/>
      <c r="AN58" s="136"/>
      <c r="AO58" s="135"/>
      <c r="AP58" s="136"/>
      <c r="AQ58" s="137"/>
      <c r="AR58" s="135"/>
      <c r="AS58" s="136"/>
      <c r="AT58" s="135"/>
      <c r="AU58" s="140"/>
      <c r="AV58" s="135"/>
      <c r="AW58" s="136"/>
      <c r="AX58" s="135"/>
      <c r="AY58" s="136"/>
      <c r="AZ58" s="151"/>
      <c r="BA58" s="102"/>
    </row>
    <row r="59" spans="1:53" s="143" customFormat="1">
      <c r="A59" s="130" t="s">
        <v>45</v>
      </c>
      <c r="B59" s="130">
        <v>400</v>
      </c>
      <c r="C59" s="131">
        <v>43133</v>
      </c>
      <c r="D59" s="132">
        <v>7087</v>
      </c>
      <c r="E59" s="133" t="s">
        <v>55</v>
      </c>
      <c r="F59" s="134" t="s">
        <v>72</v>
      </c>
      <c r="G59" s="141" t="s">
        <v>191</v>
      </c>
      <c r="H59" s="135">
        <v>-1.9</v>
      </c>
      <c r="I59" s="136">
        <v>0</v>
      </c>
      <c r="J59" s="135" t="s">
        <v>23</v>
      </c>
      <c r="K59" s="136">
        <v>0</v>
      </c>
      <c r="L59" s="135">
        <v>-0.49999999999999989</v>
      </c>
      <c r="M59" s="136">
        <v>0</v>
      </c>
      <c r="N59" s="135">
        <v>-2.2999999999999998</v>
      </c>
      <c r="O59" s="136">
        <v>0</v>
      </c>
      <c r="P59" s="140"/>
      <c r="Q59" s="135">
        <v>0</v>
      </c>
      <c r="R59" s="140">
        <v>0</v>
      </c>
      <c r="S59" s="135">
        <v>0</v>
      </c>
      <c r="T59" s="136">
        <v>0</v>
      </c>
      <c r="U59" s="135">
        <v>0</v>
      </c>
      <c r="V59" s="136">
        <v>0</v>
      </c>
      <c r="W59" s="135">
        <v>0</v>
      </c>
      <c r="X59" s="136">
        <v>0</v>
      </c>
      <c r="Y59" s="120"/>
      <c r="Z59" s="135">
        <v>0</v>
      </c>
      <c r="AA59" s="136">
        <v>0</v>
      </c>
      <c r="AB59" s="135">
        <v>0</v>
      </c>
      <c r="AC59" s="136">
        <v>0</v>
      </c>
      <c r="AD59" s="135">
        <v>0</v>
      </c>
      <c r="AE59" s="136">
        <v>0</v>
      </c>
      <c r="AF59" s="135">
        <v>0</v>
      </c>
      <c r="AG59" s="136">
        <v>0</v>
      </c>
      <c r="AH59" s="120"/>
      <c r="AI59" s="135">
        <v>0</v>
      </c>
      <c r="AJ59" s="136">
        <v>0</v>
      </c>
      <c r="AK59" s="135">
        <v>0</v>
      </c>
      <c r="AL59" s="136">
        <v>0</v>
      </c>
      <c r="AM59" s="135">
        <v>0</v>
      </c>
      <c r="AN59" s="136">
        <v>0</v>
      </c>
      <c r="AO59" s="135">
        <v>0</v>
      </c>
      <c r="AP59" s="136">
        <v>0</v>
      </c>
      <c r="AQ59" s="137"/>
      <c r="AR59" s="135">
        <v>0</v>
      </c>
      <c r="AS59" s="136">
        <v>0</v>
      </c>
      <c r="AT59" s="135">
        <v>0</v>
      </c>
      <c r="AU59" s="140">
        <v>0</v>
      </c>
      <c r="AV59" s="135">
        <v>0</v>
      </c>
      <c r="AW59" s="136">
        <v>0</v>
      </c>
      <c r="AX59" s="135">
        <v>0</v>
      </c>
      <c r="AY59" s="136">
        <v>0</v>
      </c>
      <c r="AZ59" s="151"/>
      <c r="BA59" s="102"/>
    </row>
    <row r="60" spans="1:53" s="143" customFormat="1">
      <c r="A60" s="130" t="s">
        <v>45</v>
      </c>
      <c r="B60" s="130">
        <v>382</v>
      </c>
      <c r="C60" s="131">
        <v>43133</v>
      </c>
      <c r="D60" s="132">
        <v>7087</v>
      </c>
      <c r="E60" s="133" t="s">
        <v>55</v>
      </c>
      <c r="F60" s="134" t="s">
        <v>70</v>
      </c>
      <c r="G60" s="141" t="s">
        <v>191</v>
      </c>
      <c r="H60" s="135">
        <v>-7</v>
      </c>
      <c r="I60" s="136">
        <v>0</v>
      </c>
      <c r="J60" s="135" t="s">
        <v>23</v>
      </c>
      <c r="K60" s="136">
        <v>0</v>
      </c>
      <c r="L60" s="135">
        <v>-1.8</v>
      </c>
      <c r="M60" s="136">
        <v>0</v>
      </c>
      <c r="N60" s="135">
        <v>-8.8000000000000007</v>
      </c>
      <c r="O60" s="136">
        <v>0</v>
      </c>
      <c r="P60" s="140"/>
      <c r="Q60" s="135">
        <v>0</v>
      </c>
      <c r="R60" s="140">
        <v>0</v>
      </c>
      <c r="S60" s="135">
        <v>0</v>
      </c>
      <c r="T60" s="136">
        <v>0</v>
      </c>
      <c r="U60" s="135">
        <v>0</v>
      </c>
      <c r="V60" s="136">
        <v>0</v>
      </c>
      <c r="W60" s="135">
        <v>0</v>
      </c>
      <c r="X60" s="136">
        <v>0</v>
      </c>
      <c r="Y60" s="120"/>
      <c r="Z60" s="135">
        <v>0</v>
      </c>
      <c r="AA60" s="136">
        <v>0</v>
      </c>
      <c r="AB60" s="135">
        <v>0</v>
      </c>
      <c r="AC60" s="136">
        <v>0</v>
      </c>
      <c r="AD60" s="135">
        <v>0</v>
      </c>
      <c r="AE60" s="136">
        <v>0</v>
      </c>
      <c r="AF60" s="135">
        <v>0</v>
      </c>
      <c r="AG60" s="136">
        <v>0</v>
      </c>
      <c r="AH60" s="120"/>
      <c r="AI60" s="135">
        <v>0</v>
      </c>
      <c r="AJ60" s="136">
        <v>0</v>
      </c>
      <c r="AK60" s="135">
        <v>0</v>
      </c>
      <c r="AL60" s="136">
        <v>0</v>
      </c>
      <c r="AM60" s="135">
        <v>0</v>
      </c>
      <c r="AN60" s="136">
        <v>0</v>
      </c>
      <c r="AO60" s="135">
        <v>0</v>
      </c>
      <c r="AP60" s="136">
        <v>0</v>
      </c>
      <c r="AQ60" s="137"/>
      <c r="AR60" s="135">
        <v>0</v>
      </c>
      <c r="AS60" s="136">
        <v>0</v>
      </c>
      <c r="AT60" s="135">
        <v>0</v>
      </c>
      <c r="AU60" s="140">
        <v>0</v>
      </c>
      <c r="AV60" s="135">
        <v>0</v>
      </c>
      <c r="AW60" s="136">
        <v>0</v>
      </c>
      <c r="AX60" s="135">
        <v>0</v>
      </c>
      <c r="AY60" s="136">
        <v>0</v>
      </c>
      <c r="AZ60" s="151"/>
      <c r="BA60" s="102"/>
    </row>
    <row r="61" spans="1:53" s="143" customFormat="1">
      <c r="A61" s="130" t="s">
        <v>45</v>
      </c>
      <c r="B61" s="130">
        <v>764</v>
      </c>
      <c r="C61" s="131">
        <v>43223</v>
      </c>
      <c r="D61" s="132">
        <v>7087</v>
      </c>
      <c r="E61" s="133" t="s">
        <v>55</v>
      </c>
      <c r="F61" s="134" t="s">
        <v>170</v>
      </c>
      <c r="G61" s="141" t="s">
        <v>191</v>
      </c>
      <c r="H61" s="135">
        <v>-1.5</v>
      </c>
      <c r="I61" s="136">
        <v>0</v>
      </c>
      <c r="J61" s="135" t="s">
        <v>23</v>
      </c>
      <c r="K61" s="136">
        <v>0</v>
      </c>
      <c r="L61" s="135">
        <v>-0.4</v>
      </c>
      <c r="M61" s="136">
        <v>0</v>
      </c>
      <c r="N61" s="135">
        <v>-1.9</v>
      </c>
      <c r="O61" s="136">
        <v>0</v>
      </c>
      <c r="P61" s="140"/>
      <c r="Q61" s="135">
        <v>-2.2999999999999998</v>
      </c>
      <c r="R61" s="140">
        <v>0</v>
      </c>
      <c r="S61" s="135" t="s">
        <v>23</v>
      </c>
      <c r="T61" s="136">
        <v>0</v>
      </c>
      <c r="U61" s="135">
        <v>-0.6</v>
      </c>
      <c r="V61" s="136">
        <v>0</v>
      </c>
      <c r="W61" s="135">
        <v>-2.9</v>
      </c>
      <c r="X61" s="136">
        <v>0</v>
      </c>
      <c r="Y61" s="120"/>
      <c r="Z61" s="135">
        <v>0</v>
      </c>
      <c r="AA61" s="136">
        <v>0</v>
      </c>
      <c r="AB61" s="135">
        <v>0</v>
      </c>
      <c r="AC61" s="136">
        <v>0</v>
      </c>
      <c r="AD61" s="135">
        <v>0</v>
      </c>
      <c r="AE61" s="136">
        <v>0</v>
      </c>
      <c r="AF61" s="135">
        <v>0</v>
      </c>
      <c r="AG61" s="136">
        <v>0</v>
      </c>
      <c r="AH61" s="120"/>
      <c r="AI61" s="135">
        <v>0</v>
      </c>
      <c r="AJ61" s="136">
        <v>0</v>
      </c>
      <c r="AK61" s="135">
        <v>0</v>
      </c>
      <c r="AL61" s="136">
        <v>0</v>
      </c>
      <c r="AM61" s="135">
        <v>0</v>
      </c>
      <c r="AN61" s="136">
        <v>0</v>
      </c>
      <c r="AO61" s="135">
        <v>0</v>
      </c>
      <c r="AP61" s="136">
        <v>0</v>
      </c>
      <c r="AQ61" s="137"/>
      <c r="AR61" s="135">
        <v>0</v>
      </c>
      <c r="AS61" s="136">
        <v>0</v>
      </c>
      <c r="AT61" s="135">
        <v>0</v>
      </c>
      <c r="AU61" s="140">
        <v>0</v>
      </c>
      <c r="AV61" s="135">
        <v>0</v>
      </c>
      <c r="AW61" s="136">
        <v>0</v>
      </c>
      <c r="AX61" s="135">
        <v>0</v>
      </c>
      <c r="AY61" s="136">
        <v>0</v>
      </c>
      <c r="AZ61" s="151"/>
      <c r="BA61" s="102"/>
    </row>
    <row r="62" spans="1:53" s="143" customFormat="1">
      <c r="A62" s="130" t="s">
        <v>45</v>
      </c>
      <c r="B62" s="130">
        <v>736</v>
      </c>
      <c r="C62" s="131">
        <v>43223</v>
      </c>
      <c r="D62" s="132">
        <v>7087</v>
      </c>
      <c r="E62" s="133" t="s">
        <v>55</v>
      </c>
      <c r="F62" s="134" t="s">
        <v>182</v>
      </c>
      <c r="G62" s="141" t="s">
        <v>191</v>
      </c>
      <c r="H62" s="135">
        <v>-2.1</v>
      </c>
      <c r="I62" s="136">
        <v>0</v>
      </c>
      <c r="J62" s="135" t="s">
        <v>23</v>
      </c>
      <c r="K62" s="136">
        <v>0</v>
      </c>
      <c r="L62" s="135">
        <v>-0.6</v>
      </c>
      <c r="M62" s="136">
        <v>0</v>
      </c>
      <c r="N62" s="135">
        <v>-2.7</v>
      </c>
      <c r="O62" s="136">
        <v>0</v>
      </c>
      <c r="P62" s="140"/>
      <c r="Q62" s="135">
        <v>0</v>
      </c>
      <c r="R62" s="140">
        <v>0</v>
      </c>
      <c r="S62" s="135">
        <v>0</v>
      </c>
      <c r="T62" s="136">
        <v>0</v>
      </c>
      <c r="U62" s="135">
        <v>0</v>
      </c>
      <c r="V62" s="136">
        <v>0</v>
      </c>
      <c r="W62" s="135">
        <v>0</v>
      </c>
      <c r="X62" s="136">
        <v>0</v>
      </c>
      <c r="Y62" s="120"/>
      <c r="Z62" s="135">
        <v>0</v>
      </c>
      <c r="AA62" s="136">
        <v>0</v>
      </c>
      <c r="AB62" s="135">
        <v>0</v>
      </c>
      <c r="AC62" s="136">
        <v>0</v>
      </c>
      <c r="AD62" s="135">
        <v>0</v>
      </c>
      <c r="AE62" s="136">
        <v>0</v>
      </c>
      <c r="AF62" s="135">
        <v>0</v>
      </c>
      <c r="AG62" s="136">
        <v>0</v>
      </c>
      <c r="AH62" s="120"/>
      <c r="AI62" s="135">
        <v>0</v>
      </c>
      <c r="AJ62" s="136">
        <v>0</v>
      </c>
      <c r="AK62" s="135">
        <v>0</v>
      </c>
      <c r="AL62" s="136">
        <v>0</v>
      </c>
      <c r="AM62" s="135">
        <v>0</v>
      </c>
      <c r="AN62" s="136">
        <v>0</v>
      </c>
      <c r="AO62" s="135">
        <v>0</v>
      </c>
      <c r="AP62" s="136">
        <v>0</v>
      </c>
      <c r="AQ62" s="137"/>
      <c r="AR62" s="135">
        <v>0</v>
      </c>
      <c r="AS62" s="136">
        <v>0</v>
      </c>
      <c r="AT62" s="135">
        <v>0</v>
      </c>
      <c r="AU62" s="140">
        <v>0</v>
      </c>
      <c r="AV62" s="135">
        <v>0</v>
      </c>
      <c r="AW62" s="136">
        <v>0</v>
      </c>
      <c r="AX62" s="135">
        <v>0</v>
      </c>
      <c r="AY62" s="136">
        <v>0</v>
      </c>
      <c r="AZ62" s="151"/>
      <c r="BA62" s="102"/>
    </row>
    <row r="63" spans="1:53" s="143" customFormat="1">
      <c r="A63" s="130"/>
      <c r="B63" s="130"/>
      <c r="C63" s="131"/>
      <c r="D63" s="132"/>
      <c r="E63" s="133"/>
      <c r="F63" s="134"/>
      <c r="G63" s="206" t="s">
        <v>20</v>
      </c>
      <c r="H63" s="207">
        <f>+SUM(H59:H62)</f>
        <v>-12.5</v>
      </c>
      <c r="I63" s="208">
        <f t="shared" ref="I63:O63" si="75">+SUM(I59:I62)</f>
        <v>0</v>
      </c>
      <c r="J63" s="207">
        <f t="shared" si="75"/>
        <v>0</v>
      </c>
      <c r="K63" s="208">
        <f t="shared" si="75"/>
        <v>0</v>
      </c>
      <c r="L63" s="207">
        <f t="shared" si="75"/>
        <v>-3.3</v>
      </c>
      <c r="M63" s="208">
        <f t="shared" si="75"/>
        <v>0</v>
      </c>
      <c r="N63" s="207">
        <f t="shared" si="75"/>
        <v>-15.700000000000003</v>
      </c>
      <c r="O63" s="208">
        <f t="shared" si="75"/>
        <v>0</v>
      </c>
      <c r="P63" s="209"/>
      <c r="Q63" s="207">
        <f>+SUM(Q59:Q62)</f>
        <v>-2.2999999999999998</v>
      </c>
      <c r="R63" s="208">
        <f t="shared" ref="R63" si="76">+SUM(R59:R62)</f>
        <v>0</v>
      </c>
      <c r="S63" s="207">
        <f t="shared" ref="S63" si="77">+SUM(S59:S62)</f>
        <v>0</v>
      </c>
      <c r="T63" s="208">
        <f t="shared" ref="T63" si="78">+SUM(T59:T62)</f>
        <v>0</v>
      </c>
      <c r="U63" s="207">
        <f t="shared" ref="U63" si="79">+SUM(U59:U62)</f>
        <v>-0.6</v>
      </c>
      <c r="V63" s="208">
        <f t="shared" ref="V63" si="80">+SUM(V59:V62)</f>
        <v>0</v>
      </c>
      <c r="W63" s="207">
        <f t="shared" ref="W63" si="81">+SUM(W59:W62)</f>
        <v>-2.9</v>
      </c>
      <c r="X63" s="208">
        <f t="shared" ref="X63" si="82">+SUM(X59:X62)</f>
        <v>0</v>
      </c>
      <c r="Y63" s="209"/>
      <c r="Z63" s="207">
        <f>+SUM(Z59:Z62)</f>
        <v>0</v>
      </c>
      <c r="AA63" s="208">
        <f t="shared" ref="AA63" si="83">+SUM(AA59:AA62)</f>
        <v>0</v>
      </c>
      <c r="AB63" s="207">
        <f t="shared" ref="AB63" si="84">+SUM(AB59:AB62)</f>
        <v>0</v>
      </c>
      <c r="AC63" s="208">
        <f t="shared" ref="AC63" si="85">+SUM(AC59:AC62)</f>
        <v>0</v>
      </c>
      <c r="AD63" s="207">
        <f t="shared" ref="AD63" si="86">+SUM(AD59:AD62)</f>
        <v>0</v>
      </c>
      <c r="AE63" s="208">
        <f t="shared" ref="AE63" si="87">+SUM(AE59:AE62)</f>
        <v>0</v>
      </c>
      <c r="AF63" s="207">
        <f t="shared" ref="AF63" si="88">+SUM(AF59:AF62)</f>
        <v>0</v>
      </c>
      <c r="AG63" s="208">
        <f t="shared" ref="AG63" si="89">+SUM(AG59:AG62)</f>
        <v>0</v>
      </c>
      <c r="AH63" s="209"/>
      <c r="AI63" s="207">
        <f>+SUM(AI59:AI62)</f>
        <v>0</v>
      </c>
      <c r="AJ63" s="208">
        <f t="shared" ref="AJ63" si="90">+SUM(AJ59:AJ62)</f>
        <v>0</v>
      </c>
      <c r="AK63" s="207">
        <f t="shared" ref="AK63" si="91">+SUM(AK59:AK62)</f>
        <v>0</v>
      </c>
      <c r="AL63" s="208">
        <f t="shared" ref="AL63" si="92">+SUM(AL59:AL62)</f>
        <v>0</v>
      </c>
      <c r="AM63" s="207">
        <f t="shared" ref="AM63" si="93">+SUM(AM59:AM62)</f>
        <v>0</v>
      </c>
      <c r="AN63" s="208">
        <f t="shared" ref="AN63" si="94">+SUM(AN59:AN62)</f>
        <v>0</v>
      </c>
      <c r="AO63" s="207">
        <f t="shared" ref="AO63" si="95">+SUM(AO59:AO62)</f>
        <v>0</v>
      </c>
      <c r="AP63" s="208">
        <f t="shared" ref="AP63" si="96">+SUM(AP59:AP62)</f>
        <v>0</v>
      </c>
      <c r="AQ63" s="211"/>
      <c r="AR63" s="207">
        <f>+SUM(AR59:AR62)</f>
        <v>0</v>
      </c>
      <c r="AS63" s="208">
        <f t="shared" ref="AS63" si="97">+SUM(AS59:AS62)</f>
        <v>0</v>
      </c>
      <c r="AT63" s="207">
        <f t="shared" ref="AT63" si="98">+SUM(AT59:AT62)</f>
        <v>0</v>
      </c>
      <c r="AU63" s="208">
        <f t="shared" ref="AU63" si="99">+SUM(AU59:AU62)</f>
        <v>0</v>
      </c>
      <c r="AV63" s="207">
        <f t="shared" ref="AV63" si="100">+SUM(AV59:AV62)</f>
        <v>0</v>
      </c>
      <c r="AW63" s="208">
        <f t="shared" ref="AW63" si="101">+SUM(AW59:AW62)</f>
        <v>0</v>
      </c>
      <c r="AX63" s="207">
        <f t="shared" ref="AX63" si="102">+SUM(AX59:AX62)</f>
        <v>0</v>
      </c>
      <c r="AY63" s="208">
        <f t="shared" ref="AY63" si="103">+SUM(AY59:AY62)</f>
        <v>0</v>
      </c>
      <c r="AZ63" s="151"/>
      <c r="BA63" s="102"/>
    </row>
    <row r="64" spans="1:53">
      <c r="A64" s="130"/>
      <c r="B64" s="130"/>
      <c r="C64" s="131"/>
      <c r="D64" s="132"/>
      <c r="E64" s="43"/>
      <c r="F64" s="134"/>
      <c r="G64" s="144"/>
      <c r="H64" s="135"/>
      <c r="I64" s="136"/>
      <c r="J64" s="135"/>
      <c r="K64" s="136"/>
      <c r="L64" s="135"/>
      <c r="M64" s="136"/>
      <c r="N64" s="135"/>
      <c r="O64" s="136"/>
      <c r="P64" s="140"/>
      <c r="Q64" s="135"/>
      <c r="R64" s="140"/>
      <c r="S64" s="135"/>
      <c r="T64" s="136"/>
      <c r="U64" s="135"/>
      <c r="V64" s="136"/>
      <c r="W64" s="135"/>
      <c r="X64" s="136"/>
      <c r="Y64" s="120"/>
      <c r="Z64" s="135"/>
      <c r="AA64" s="136"/>
      <c r="AB64" s="135"/>
      <c r="AC64" s="136"/>
      <c r="AD64" s="135"/>
      <c r="AE64" s="136"/>
      <c r="AF64" s="135"/>
      <c r="AG64" s="136"/>
      <c r="AH64" s="120"/>
      <c r="AI64" s="135"/>
      <c r="AJ64" s="136"/>
      <c r="AK64" s="135"/>
      <c r="AL64" s="136"/>
      <c r="AM64" s="135"/>
      <c r="AN64" s="136"/>
      <c r="AO64" s="135"/>
      <c r="AP64" s="136"/>
      <c r="AQ64" s="137"/>
      <c r="AR64" s="135"/>
      <c r="AS64" s="136"/>
      <c r="AT64" s="135"/>
      <c r="AU64" s="140"/>
      <c r="AV64" s="135"/>
      <c r="AW64" s="136"/>
      <c r="AX64" s="135"/>
      <c r="AY64" s="136"/>
      <c r="AZ64" s="151"/>
      <c r="BA64" s="102"/>
    </row>
    <row r="65" spans="1:53">
      <c r="A65" s="213"/>
      <c r="B65" s="214"/>
      <c r="C65" s="215"/>
      <c r="D65" s="216"/>
      <c r="E65" s="119"/>
      <c r="F65" s="217"/>
      <c r="G65" s="16"/>
      <c r="H65" s="156"/>
      <c r="I65" s="157"/>
      <c r="J65" s="156"/>
      <c r="K65" s="157"/>
      <c r="L65" s="156"/>
      <c r="M65" s="157"/>
      <c r="N65" s="156"/>
      <c r="O65" s="157"/>
      <c r="P65" s="33"/>
      <c r="Q65" s="156"/>
      <c r="R65" s="158"/>
      <c r="S65" s="156"/>
      <c r="T65" s="157"/>
      <c r="U65" s="156"/>
      <c r="V65" s="157"/>
      <c r="W65" s="156"/>
      <c r="X65" s="157"/>
      <c r="Y65" s="33"/>
      <c r="Z65" s="156"/>
      <c r="AA65" s="157"/>
      <c r="AB65" s="156"/>
      <c r="AC65" s="157"/>
      <c r="AD65" s="156"/>
      <c r="AE65" s="157"/>
      <c r="AF65" s="156"/>
      <c r="AG65" s="157"/>
      <c r="AH65" s="33"/>
      <c r="AI65" s="156"/>
      <c r="AJ65" s="157"/>
      <c r="AK65" s="156"/>
      <c r="AL65" s="157"/>
      <c r="AM65" s="156"/>
      <c r="AN65" s="157"/>
      <c r="AO65" s="156"/>
      <c r="AP65" s="157"/>
      <c r="AQ65" s="33"/>
      <c r="AR65" s="156"/>
      <c r="AS65" s="157"/>
      <c r="AT65" s="156"/>
      <c r="AU65" s="33"/>
      <c r="AV65" s="156"/>
      <c r="AW65" s="157"/>
      <c r="AX65" s="156"/>
      <c r="AY65" s="157"/>
      <c r="AZ65" s="33"/>
      <c r="BA65" s="121"/>
    </row>
    <row r="66" spans="1:53" ht="13.5" thickBot="1">
      <c r="A66" s="130"/>
      <c r="B66" s="130"/>
      <c r="C66" s="131"/>
      <c r="D66" s="132"/>
      <c r="E66" s="133"/>
      <c r="F66" s="134"/>
      <c r="G66" s="144"/>
      <c r="H66" s="135"/>
      <c r="I66" s="136"/>
      <c r="J66" s="135"/>
      <c r="K66" s="136"/>
      <c r="L66" s="135"/>
      <c r="M66" s="136"/>
      <c r="N66" s="135"/>
      <c r="O66" s="136"/>
      <c r="P66" s="140"/>
      <c r="Q66" s="135"/>
      <c r="R66" s="140"/>
      <c r="S66" s="135"/>
      <c r="T66" s="136"/>
      <c r="U66" s="135"/>
      <c r="V66" s="136"/>
      <c r="W66" s="135"/>
      <c r="X66" s="136"/>
      <c r="Y66" s="120"/>
      <c r="Z66" s="135"/>
      <c r="AA66" s="136"/>
      <c r="AB66" s="135"/>
      <c r="AC66" s="136"/>
      <c r="AD66" s="135"/>
      <c r="AE66" s="136"/>
      <c r="AF66" s="135"/>
      <c r="AG66" s="136"/>
      <c r="AH66" s="120"/>
      <c r="AI66" s="135"/>
      <c r="AJ66" s="136"/>
      <c r="AK66" s="135"/>
      <c r="AL66" s="136"/>
      <c r="AM66" s="135"/>
      <c r="AN66" s="136"/>
      <c r="AO66" s="135"/>
      <c r="AP66" s="136"/>
      <c r="AQ66" s="137"/>
      <c r="AR66" s="135"/>
      <c r="AS66" s="136"/>
      <c r="AT66" s="135"/>
      <c r="AU66" s="140"/>
      <c r="AV66" s="135"/>
      <c r="AW66" s="136"/>
      <c r="AX66" s="135"/>
      <c r="AY66" s="136"/>
      <c r="AZ66" s="143"/>
      <c r="BA66" s="143"/>
    </row>
    <row r="67" spans="1:53" s="226" customFormat="1" ht="13.5" thickTop="1">
      <c r="A67" s="201"/>
      <c r="B67" s="201"/>
      <c r="C67" s="202"/>
      <c r="D67" s="203"/>
      <c r="E67" s="204"/>
      <c r="F67" s="205"/>
      <c r="G67" s="227" t="s">
        <v>20</v>
      </c>
      <c r="H67" s="228">
        <f>SUM(H57,H44,H31,H25,H15,H63)</f>
        <v>-151.9</v>
      </c>
      <c r="I67" s="229">
        <f t="shared" ref="I67:O67" si="104">SUM(I57,I44,I31,I25,I15,I63)</f>
        <v>-141.29999999999998</v>
      </c>
      <c r="J67" s="228">
        <f t="shared" si="104"/>
        <v>-1.2</v>
      </c>
      <c r="K67" s="229">
        <f t="shared" si="104"/>
        <v>-1.0999999999999999</v>
      </c>
      <c r="L67" s="228">
        <f t="shared" si="104"/>
        <v>-12.299999999999997</v>
      </c>
      <c r="M67" s="229">
        <f t="shared" si="104"/>
        <v>-3.7</v>
      </c>
      <c r="N67" s="228">
        <f t="shared" si="104"/>
        <v>-165.40000000000003</v>
      </c>
      <c r="O67" s="229">
        <f t="shared" si="104"/>
        <v>-146.10000000000002</v>
      </c>
      <c r="P67" s="230"/>
      <c r="Q67" s="228">
        <f>SUM(Q57,Q44,Q31,Q25,Q15,Q63)</f>
        <v>-145.09999999999997</v>
      </c>
      <c r="R67" s="229">
        <f t="shared" ref="R67:X67" si="105">SUM(R57,R44,R31,R25,R15,R63)</f>
        <v>-142.79999999999995</v>
      </c>
      <c r="S67" s="228">
        <f t="shared" si="105"/>
        <v>-1.0999999999999999</v>
      </c>
      <c r="T67" s="229">
        <f t="shared" si="105"/>
        <v>-1.0999999999999999</v>
      </c>
      <c r="U67" s="228">
        <f t="shared" si="105"/>
        <v>-4.5</v>
      </c>
      <c r="V67" s="229">
        <f t="shared" si="105"/>
        <v>-3.9000000000000004</v>
      </c>
      <c r="W67" s="228">
        <f t="shared" si="105"/>
        <v>-150.70000000000002</v>
      </c>
      <c r="X67" s="229">
        <f t="shared" si="105"/>
        <v>-147.80000000000001</v>
      </c>
      <c r="Y67" s="231"/>
      <c r="Z67" s="228">
        <f>SUM(Z57,Z44,Z31,Z25,Z15,Z63)</f>
        <v>-144.39999999999995</v>
      </c>
      <c r="AA67" s="229">
        <f t="shared" ref="AA67:AG67" si="106">SUM(AA57,AA44,AA31,AA25,AA15,AA63)</f>
        <v>-144.39999999999995</v>
      </c>
      <c r="AB67" s="228">
        <f t="shared" si="106"/>
        <v>-1.0999999999999999</v>
      </c>
      <c r="AC67" s="229">
        <f t="shared" si="106"/>
        <v>-1.0999999999999999</v>
      </c>
      <c r="AD67" s="228">
        <f t="shared" si="106"/>
        <v>-4.0999999999999996</v>
      </c>
      <c r="AE67" s="229">
        <f t="shared" si="106"/>
        <v>-4.0999999999999996</v>
      </c>
      <c r="AF67" s="228">
        <f t="shared" si="106"/>
        <v>-149.6</v>
      </c>
      <c r="AG67" s="229">
        <f t="shared" si="106"/>
        <v>-149.6</v>
      </c>
      <c r="AH67" s="231"/>
      <c r="AI67" s="228">
        <f>SUM(AI57,AI44,AI31,AI25,AI15,AI63)</f>
        <v>-145.69999999999996</v>
      </c>
      <c r="AJ67" s="229">
        <f t="shared" ref="AJ67:AP67" si="107">SUM(AJ57,AJ44,AJ31,AJ25,AJ15,AJ63)</f>
        <v>-145.69999999999996</v>
      </c>
      <c r="AK67" s="228">
        <f t="shared" si="107"/>
        <v>-1.0999999999999999</v>
      </c>
      <c r="AL67" s="229">
        <f t="shared" si="107"/>
        <v>-1.0999999999999999</v>
      </c>
      <c r="AM67" s="228">
        <f t="shared" si="107"/>
        <v>-4.2</v>
      </c>
      <c r="AN67" s="229">
        <f t="shared" si="107"/>
        <v>-4.2</v>
      </c>
      <c r="AO67" s="228">
        <f t="shared" si="107"/>
        <v>-151</v>
      </c>
      <c r="AP67" s="229">
        <f t="shared" si="107"/>
        <v>-151</v>
      </c>
      <c r="AQ67" s="232"/>
      <c r="AR67" s="228">
        <f>SUM(AR57,AR44,AR31,AR25,AR15,AR63)</f>
        <v>-147.09999999999994</v>
      </c>
      <c r="AS67" s="229">
        <f t="shared" ref="AS67:AY67" si="108">SUM(AS57,AS44,AS31,AS25,AS15,AS63)</f>
        <v>-147.19999999999996</v>
      </c>
      <c r="AT67" s="228">
        <f t="shared" si="108"/>
        <v>-1.2</v>
      </c>
      <c r="AU67" s="229">
        <f t="shared" si="108"/>
        <v>-1.2</v>
      </c>
      <c r="AV67" s="228">
        <f t="shared" si="108"/>
        <v>-4.4000000000000004</v>
      </c>
      <c r="AW67" s="229">
        <f t="shared" si="108"/>
        <v>-4.4000000000000004</v>
      </c>
      <c r="AX67" s="228">
        <f t="shared" si="108"/>
        <v>-152.69999999999999</v>
      </c>
      <c r="AY67" s="229">
        <f t="shared" si="108"/>
        <v>-152.80000000000001</v>
      </c>
      <c r="AZ67" s="151"/>
      <c r="BA67" s="102"/>
    </row>
    <row r="68" spans="1:53" s="226" customFormat="1">
      <c r="A68" s="201"/>
      <c r="B68" s="201"/>
      <c r="C68" s="202"/>
      <c r="D68" s="203"/>
      <c r="E68" s="204"/>
      <c r="F68" s="205"/>
      <c r="G68" s="206"/>
      <c r="H68" s="207"/>
      <c r="I68" s="208"/>
      <c r="J68" s="207"/>
      <c r="K68" s="208"/>
      <c r="L68" s="207"/>
      <c r="M68" s="208"/>
      <c r="N68" s="207"/>
      <c r="O68" s="208"/>
      <c r="P68" s="209"/>
      <c r="Q68" s="207"/>
      <c r="R68" s="209"/>
      <c r="S68" s="207"/>
      <c r="T68" s="208"/>
      <c r="U68" s="207"/>
      <c r="V68" s="208"/>
      <c r="W68" s="207"/>
      <c r="X68" s="208"/>
      <c r="Y68" s="210"/>
      <c r="Z68" s="207"/>
      <c r="AA68" s="208"/>
      <c r="AB68" s="207"/>
      <c r="AC68" s="208"/>
      <c r="AD68" s="207"/>
      <c r="AE68" s="208"/>
      <c r="AF68" s="207"/>
      <c r="AG68" s="208"/>
      <c r="AH68" s="210"/>
      <c r="AI68" s="207"/>
      <c r="AJ68" s="208"/>
      <c r="AK68" s="207"/>
      <c r="AL68" s="208"/>
      <c r="AM68" s="207"/>
      <c r="AN68" s="208"/>
      <c r="AO68" s="207"/>
      <c r="AP68" s="208"/>
      <c r="AQ68" s="211"/>
      <c r="AR68" s="207"/>
      <c r="AS68" s="208"/>
      <c r="AT68" s="207"/>
      <c r="AU68" s="209"/>
      <c r="AV68" s="207"/>
      <c r="AW68" s="208"/>
      <c r="AX68" s="207"/>
      <c r="AY68" s="208"/>
      <c r="AZ68" s="151"/>
      <c r="BA68" s="102"/>
    </row>
    <row r="69" spans="1:53" s="226" customFormat="1">
      <c r="A69" s="201"/>
      <c r="B69" s="201"/>
      <c r="C69" s="202"/>
      <c r="D69" s="203"/>
      <c r="E69" s="204"/>
      <c r="F69" s="205"/>
      <c r="G69" s="206" t="s">
        <v>31</v>
      </c>
      <c r="H69" s="207">
        <v>0</v>
      </c>
      <c r="I69" s="208">
        <v>0</v>
      </c>
      <c r="J69" s="207">
        <v>0</v>
      </c>
      <c r="K69" s="208">
        <v>0</v>
      </c>
      <c r="L69" s="207">
        <v>0</v>
      </c>
      <c r="M69" s="208">
        <v>0</v>
      </c>
      <c r="N69" s="207">
        <v>0</v>
      </c>
      <c r="O69" s="208">
        <v>0</v>
      </c>
      <c r="P69" s="209"/>
      <c r="Q69" s="207">
        <v>0</v>
      </c>
      <c r="R69" s="208">
        <v>0</v>
      </c>
      <c r="S69" s="207">
        <v>0</v>
      </c>
      <c r="T69" s="208">
        <v>0</v>
      </c>
      <c r="U69" s="207">
        <v>0</v>
      </c>
      <c r="V69" s="208">
        <v>0</v>
      </c>
      <c r="W69" s="207">
        <v>0</v>
      </c>
      <c r="X69" s="208">
        <v>0</v>
      </c>
      <c r="Y69" s="210"/>
      <c r="Z69" s="207">
        <v>0</v>
      </c>
      <c r="AA69" s="208">
        <v>0</v>
      </c>
      <c r="AB69" s="207">
        <v>0</v>
      </c>
      <c r="AC69" s="208">
        <v>0</v>
      </c>
      <c r="AD69" s="207">
        <v>0</v>
      </c>
      <c r="AE69" s="208">
        <v>0</v>
      </c>
      <c r="AF69" s="207">
        <v>0</v>
      </c>
      <c r="AG69" s="208">
        <v>0</v>
      </c>
      <c r="AH69" s="210"/>
      <c r="AI69" s="207">
        <v>0</v>
      </c>
      <c r="AJ69" s="208">
        <v>0</v>
      </c>
      <c r="AK69" s="207">
        <v>0</v>
      </c>
      <c r="AL69" s="208">
        <v>0</v>
      </c>
      <c r="AM69" s="207">
        <v>0</v>
      </c>
      <c r="AN69" s="208">
        <v>0</v>
      </c>
      <c r="AO69" s="207">
        <v>0</v>
      </c>
      <c r="AP69" s="208">
        <v>0</v>
      </c>
      <c r="AQ69" s="211"/>
      <c r="AR69" s="207">
        <v>0</v>
      </c>
      <c r="AS69" s="208">
        <v>0</v>
      </c>
      <c r="AT69" s="207">
        <v>0</v>
      </c>
      <c r="AU69" s="208">
        <v>0</v>
      </c>
      <c r="AV69" s="207">
        <v>0</v>
      </c>
      <c r="AW69" s="208">
        <v>0</v>
      </c>
      <c r="AX69" s="207">
        <v>0</v>
      </c>
      <c r="AY69" s="208">
        <v>0</v>
      </c>
      <c r="AZ69" s="151"/>
      <c r="BA69" s="102"/>
    </row>
    <row r="70" spans="1:53" s="226" customFormat="1">
      <c r="A70" s="201"/>
      <c r="B70" s="201"/>
      <c r="C70" s="202"/>
      <c r="D70" s="203"/>
      <c r="E70" s="204"/>
      <c r="F70" s="204"/>
      <c r="G70" s="206"/>
      <c r="H70" s="207"/>
      <c r="I70" s="208"/>
      <c r="J70" s="207"/>
      <c r="K70" s="208"/>
      <c r="L70" s="207"/>
      <c r="M70" s="208"/>
      <c r="N70" s="207"/>
      <c r="O70" s="208"/>
      <c r="P70" s="209"/>
      <c r="Q70" s="207"/>
      <c r="R70" s="209"/>
      <c r="S70" s="207"/>
      <c r="T70" s="208"/>
      <c r="U70" s="207"/>
      <c r="V70" s="208"/>
      <c r="W70" s="207"/>
      <c r="X70" s="208"/>
      <c r="Y70" s="210"/>
      <c r="Z70" s="207"/>
      <c r="AA70" s="208"/>
      <c r="AB70" s="207"/>
      <c r="AC70" s="208"/>
      <c r="AD70" s="207"/>
      <c r="AE70" s="208"/>
      <c r="AF70" s="207"/>
      <c r="AG70" s="208"/>
      <c r="AH70" s="210"/>
      <c r="AI70" s="207"/>
      <c r="AJ70" s="208"/>
      <c r="AK70" s="207"/>
      <c r="AL70" s="208"/>
      <c r="AM70" s="207"/>
      <c r="AN70" s="208"/>
      <c r="AO70" s="207"/>
      <c r="AP70" s="208"/>
      <c r="AQ70" s="211"/>
      <c r="AR70" s="207"/>
      <c r="AS70" s="208"/>
      <c r="AT70" s="207"/>
      <c r="AU70" s="209"/>
      <c r="AV70" s="207"/>
      <c r="AW70" s="208"/>
      <c r="AX70" s="207"/>
      <c r="AY70" s="208"/>
      <c r="AZ70" s="151"/>
      <c r="BA70" s="102"/>
    </row>
    <row r="71" spans="1:53" s="226" customFormat="1">
      <c r="A71" s="201"/>
      <c r="B71" s="201"/>
      <c r="C71" s="202"/>
      <c r="D71" s="203"/>
      <c r="E71" s="204"/>
      <c r="F71" s="204"/>
      <c r="G71" s="220" t="s">
        <v>21</v>
      </c>
      <c r="H71" s="221">
        <f>+H67-H69</f>
        <v>-151.9</v>
      </c>
      <c r="I71" s="222">
        <f t="shared" ref="I71:O71" si="109">+I67-I69</f>
        <v>-141.29999999999998</v>
      </c>
      <c r="J71" s="221">
        <f t="shared" si="109"/>
        <v>-1.2</v>
      </c>
      <c r="K71" s="222">
        <f t="shared" si="109"/>
        <v>-1.0999999999999999</v>
      </c>
      <c r="L71" s="221">
        <f t="shared" si="109"/>
        <v>-12.299999999999997</v>
      </c>
      <c r="M71" s="222">
        <f t="shared" si="109"/>
        <v>-3.7</v>
      </c>
      <c r="N71" s="221">
        <f t="shared" si="109"/>
        <v>-165.40000000000003</v>
      </c>
      <c r="O71" s="222">
        <f t="shared" si="109"/>
        <v>-146.10000000000002</v>
      </c>
      <c r="P71" s="223"/>
      <c r="Q71" s="221">
        <f>+Q67-Q69</f>
        <v>-145.09999999999997</v>
      </c>
      <c r="R71" s="222">
        <f t="shared" ref="R71:X71" si="110">+R67-R69</f>
        <v>-142.79999999999995</v>
      </c>
      <c r="S71" s="221">
        <f t="shared" si="110"/>
        <v>-1.0999999999999999</v>
      </c>
      <c r="T71" s="222">
        <f t="shared" si="110"/>
        <v>-1.0999999999999999</v>
      </c>
      <c r="U71" s="221">
        <f t="shared" si="110"/>
        <v>-4.5</v>
      </c>
      <c r="V71" s="222">
        <f t="shared" si="110"/>
        <v>-3.9000000000000004</v>
      </c>
      <c r="W71" s="221">
        <f t="shared" si="110"/>
        <v>-150.70000000000002</v>
      </c>
      <c r="X71" s="222">
        <f t="shared" si="110"/>
        <v>-147.80000000000001</v>
      </c>
      <c r="Y71" s="224"/>
      <c r="Z71" s="221">
        <f>+Z67-Z69</f>
        <v>-144.39999999999995</v>
      </c>
      <c r="AA71" s="222">
        <f t="shared" ref="AA71:AG71" si="111">+AA67-AA69</f>
        <v>-144.39999999999995</v>
      </c>
      <c r="AB71" s="221">
        <f t="shared" si="111"/>
        <v>-1.0999999999999999</v>
      </c>
      <c r="AC71" s="222">
        <f t="shared" si="111"/>
        <v>-1.0999999999999999</v>
      </c>
      <c r="AD71" s="221">
        <f t="shared" si="111"/>
        <v>-4.0999999999999996</v>
      </c>
      <c r="AE71" s="222">
        <f t="shared" si="111"/>
        <v>-4.0999999999999996</v>
      </c>
      <c r="AF71" s="221">
        <f t="shared" si="111"/>
        <v>-149.6</v>
      </c>
      <c r="AG71" s="222">
        <f t="shared" si="111"/>
        <v>-149.6</v>
      </c>
      <c r="AH71" s="224"/>
      <c r="AI71" s="221">
        <f>+AI67-AI69</f>
        <v>-145.69999999999996</v>
      </c>
      <c r="AJ71" s="222">
        <f t="shared" ref="AJ71:AP71" si="112">+AJ67-AJ69</f>
        <v>-145.69999999999996</v>
      </c>
      <c r="AK71" s="221">
        <f t="shared" si="112"/>
        <v>-1.0999999999999999</v>
      </c>
      <c r="AL71" s="222">
        <f t="shared" si="112"/>
        <v>-1.0999999999999999</v>
      </c>
      <c r="AM71" s="221">
        <f t="shared" si="112"/>
        <v>-4.2</v>
      </c>
      <c r="AN71" s="222">
        <f t="shared" si="112"/>
        <v>-4.2</v>
      </c>
      <c r="AO71" s="221">
        <f t="shared" si="112"/>
        <v>-151</v>
      </c>
      <c r="AP71" s="222">
        <f t="shared" si="112"/>
        <v>-151</v>
      </c>
      <c r="AQ71" s="225"/>
      <c r="AR71" s="221">
        <f>+AR67-AR69</f>
        <v>-147.09999999999994</v>
      </c>
      <c r="AS71" s="222">
        <f t="shared" ref="AS71:AY71" si="113">+AS67-AS69</f>
        <v>-147.19999999999996</v>
      </c>
      <c r="AT71" s="221">
        <f t="shared" si="113"/>
        <v>-1.2</v>
      </c>
      <c r="AU71" s="222">
        <f t="shared" si="113"/>
        <v>-1.2</v>
      </c>
      <c r="AV71" s="221">
        <f t="shared" si="113"/>
        <v>-4.4000000000000004</v>
      </c>
      <c r="AW71" s="222">
        <f t="shared" si="113"/>
        <v>-4.4000000000000004</v>
      </c>
      <c r="AX71" s="221">
        <f t="shared" si="113"/>
        <v>-152.69999999999999</v>
      </c>
      <c r="AY71" s="222">
        <f t="shared" si="113"/>
        <v>-152.80000000000001</v>
      </c>
      <c r="AZ71" s="151"/>
      <c r="BA71" s="150"/>
    </row>
    <row r="72" spans="1:53">
      <c r="A72" s="130"/>
      <c r="B72" s="130"/>
      <c r="C72" s="131"/>
      <c r="D72" s="132"/>
      <c r="E72" s="133"/>
      <c r="F72" s="134"/>
      <c r="G72" s="144"/>
      <c r="H72" s="135"/>
      <c r="I72" s="136"/>
      <c r="J72" s="135"/>
      <c r="K72" s="136"/>
      <c r="L72" s="135"/>
      <c r="M72" s="136"/>
      <c r="N72" s="135"/>
      <c r="O72" s="136"/>
      <c r="P72" s="140"/>
      <c r="Q72" s="135"/>
      <c r="R72" s="140"/>
      <c r="S72" s="135"/>
      <c r="T72" s="136"/>
      <c r="U72" s="135"/>
      <c r="V72" s="136"/>
      <c r="W72" s="135"/>
      <c r="X72" s="136"/>
      <c r="Y72" s="120"/>
      <c r="Z72" s="135"/>
      <c r="AA72" s="136"/>
      <c r="AB72" s="135"/>
      <c r="AC72" s="136"/>
      <c r="AD72" s="135"/>
      <c r="AE72" s="136"/>
      <c r="AF72" s="135"/>
      <c r="AG72" s="136"/>
      <c r="AH72" s="120"/>
      <c r="AI72" s="135"/>
      <c r="AJ72" s="136"/>
      <c r="AK72" s="135"/>
      <c r="AL72" s="136"/>
      <c r="AM72" s="135"/>
      <c r="AN72" s="136"/>
      <c r="AO72" s="135"/>
      <c r="AP72" s="136"/>
      <c r="AQ72" s="137"/>
      <c r="AR72" s="135"/>
      <c r="AS72" s="136"/>
      <c r="AT72" s="135"/>
      <c r="AU72" s="140"/>
      <c r="AV72" s="135"/>
      <c r="AW72" s="136"/>
      <c r="AX72" s="135"/>
      <c r="AY72" s="136"/>
      <c r="AZ72" s="143"/>
      <c r="BA72" s="143"/>
    </row>
    <row r="73" spans="1:53" s="143" customFormat="1">
      <c r="A73" s="130"/>
      <c r="B73" s="130"/>
      <c r="C73" s="131"/>
      <c r="D73" s="42"/>
      <c r="E73" s="133"/>
      <c r="F73" s="134"/>
      <c r="G73" s="144"/>
      <c r="H73" s="135"/>
      <c r="I73" s="136"/>
      <c r="J73" s="135"/>
      <c r="K73" s="136"/>
      <c r="L73" s="135"/>
      <c r="M73" s="136"/>
      <c r="N73" s="135"/>
      <c r="O73" s="136"/>
      <c r="P73" s="140"/>
      <c r="Q73" s="135"/>
      <c r="R73" s="140"/>
      <c r="S73" s="135"/>
      <c r="T73" s="136"/>
      <c r="U73" s="135"/>
      <c r="V73" s="136"/>
      <c r="W73" s="135"/>
      <c r="X73" s="136"/>
      <c r="Y73" s="120"/>
      <c r="Z73" s="135"/>
      <c r="AA73" s="136"/>
      <c r="AB73" s="135"/>
      <c r="AC73" s="136"/>
      <c r="AD73" s="135"/>
      <c r="AE73" s="136"/>
      <c r="AF73" s="135"/>
      <c r="AG73" s="136"/>
      <c r="AH73" s="120"/>
      <c r="AI73" s="135"/>
      <c r="AJ73" s="136"/>
      <c r="AK73" s="135"/>
      <c r="AL73" s="136"/>
      <c r="AM73" s="135"/>
      <c r="AN73" s="136"/>
      <c r="AO73" s="135"/>
      <c r="AP73" s="136"/>
      <c r="AQ73" s="137"/>
      <c r="AR73" s="135"/>
      <c r="AS73" s="136"/>
      <c r="AT73" s="135"/>
      <c r="AU73" s="140"/>
      <c r="AV73" s="135"/>
      <c r="AW73" s="136"/>
      <c r="AX73" s="135"/>
      <c r="AY73" s="136"/>
    </row>
    <row r="74" spans="1:53" s="143" customFormat="1">
      <c r="A74" s="130"/>
      <c r="B74" s="130"/>
      <c r="C74" s="131"/>
      <c r="D74" s="141"/>
      <c r="E74" s="133"/>
      <c r="F74" s="264" t="s">
        <v>218</v>
      </c>
      <c r="G74" s="144"/>
      <c r="H74" s="135"/>
      <c r="I74" s="136"/>
      <c r="J74" s="135"/>
      <c r="K74" s="136"/>
      <c r="L74" s="135"/>
      <c r="M74" s="136"/>
      <c r="N74" s="135"/>
      <c r="O74" s="136"/>
      <c r="P74" s="140"/>
      <c r="Q74" s="135"/>
      <c r="R74" s="140"/>
      <c r="S74" s="135"/>
      <c r="T74" s="136"/>
      <c r="U74" s="135"/>
      <c r="V74" s="136"/>
      <c r="W74" s="135"/>
      <c r="X74" s="136"/>
      <c r="Y74" s="120"/>
      <c r="Z74" s="135"/>
      <c r="AA74" s="136"/>
      <c r="AB74" s="135"/>
      <c r="AC74" s="136"/>
      <c r="AD74" s="135"/>
      <c r="AE74" s="136"/>
      <c r="AF74" s="135"/>
      <c r="AG74" s="136"/>
      <c r="AH74" s="120"/>
      <c r="AI74" s="135"/>
      <c r="AJ74" s="136"/>
      <c r="AK74" s="135"/>
      <c r="AL74" s="136"/>
      <c r="AM74" s="135"/>
      <c r="AN74" s="136"/>
      <c r="AO74" s="135"/>
      <c r="AP74" s="136"/>
      <c r="AQ74" s="137"/>
      <c r="AR74" s="135"/>
      <c r="AS74" s="136"/>
      <c r="AT74" s="135"/>
      <c r="AU74" s="140"/>
      <c r="AV74" s="135"/>
      <c r="AW74" s="136"/>
      <c r="AX74" s="135"/>
      <c r="AY74" s="136"/>
    </row>
    <row r="75" spans="1:53" s="143" customFormat="1">
      <c r="A75" s="125"/>
      <c r="B75" s="76"/>
      <c r="C75" s="77"/>
      <c r="D75" s="77"/>
      <c r="E75" s="96"/>
      <c r="F75" s="75"/>
      <c r="G75" s="77"/>
      <c r="H75" s="248" t="s">
        <v>217</v>
      </c>
      <c r="I75" s="244"/>
      <c r="J75" s="244"/>
      <c r="K75" s="244"/>
      <c r="L75" s="244"/>
      <c r="M75" s="244"/>
      <c r="N75" s="244"/>
      <c r="O75" s="245"/>
      <c r="P75" s="140"/>
      <c r="Q75" s="135"/>
      <c r="R75" s="140"/>
      <c r="S75" s="135"/>
      <c r="T75" s="136"/>
      <c r="U75" s="135"/>
      <c r="V75" s="136"/>
      <c r="W75" s="135"/>
      <c r="X75" s="136"/>
      <c r="Y75" s="120"/>
      <c r="Z75" s="135"/>
      <c r="AA75" s="136"/>
      <c r="AB75" s="135"/>
      <c r="AC75" s="136"/>
      <c r="AD75" s="135"/>
      <c r="AE75" s="136"/>
      <c r="AF75" s="135"/>
      <c r="AG75" s="136"/>
      <c r="AH75" s="120"/>
      <c r="AI75" s="135"/>
      <c r="AJ75" s="136"/>
      <c r="AK75" s="135"/>
      <c r="AL75" s="136"/>
      <c r="AM75" s="135"/>
      <c r="AN75" s="136"/>
      <c r="AO75" s="135"/>
      <c r="AP75" s="136"/>
      <c r="AQ75" s="137"/>
      <c r="AR75" s="135"/>
      <c r="AS75" s="136"/>
      <c r="AT75" s="135"/>
      <c r="AU75" s="140"/>
      <c r="AV75" s="135"/>
      <c r="AW75" s="136"/>
      <c r="AX75" s="135"/>
      <c r="AY75" s="136"/>
    </row>
    <row r="76" spans="1:53" s="143" customFormat="1">
      <c r="A76" s="48" t="s">
        <v>12</v>
      </c>
      <c r="B76" s="109" t="s">
        <v>10</v>
      </c>
      <c r="C76" s="74"/>
      <c r="D76" s="74"/>
      <c r="E76" s="97"/>
      <c r="F76" s="74"/>
      <c r="G76" s="74"/>
      <c r="H76" s="246" t="s">
        <v>3</v>
      </c>
      <c r="I76" s="247"/>
      <c r="J76" s="246" t="s">
        <v>4</v>
      </c>
      <c r="K76" s="247"/>
      <c r="L76" s="246" t="s">
        <v>15</v>
      </c>
      <c r="M76" s="247"/>
      <c r="N76" s="246" t="s">
        <v>5</v>
      </c>
      <c r="O76" s="247"/>
      <c r="P76" s="140"/>
      <c r="Q76" s="135"/>
      <c r="R76" s="140"/>
      <c r="S76" s="135"/>
      <c r="T76" s="136"/>
      <c r="U76" s="135"/>
      <c r="V76" s="136"/>
      <c r="W76" s="135"/>
      <c r="X76" s="136"/>
      <c r="Y76" s="120"/>
      <c r="Z76" s="135"/>
      <c r="AA76" s="136"/>
      <c r="AB76" s="135"/>
      <c r="AC76" s="136"/>
      <c r="AD76" s="135"/>
      <c r="AE76" s="136"/>
      <c r="AF76" s="135"/>
      <c r="AG76" s="136"/>
      <c r="AH76" s="120"/>
      <c r="AI76" s="135"/>
      <c r="AJ76" s="136"/>
      <c r="AK76" s="135"/>
      <c r="AL76" s="136"/>
      <c r="AM76" s="135"/>
      <c r="AN76" s="136"/>
      <c r="AO76" s="135"/>
      <c r="AP76" s="136"/>
      <c r="AQ76" s="137"/>
      <c r="AR76" s="135"/>
      <c r="AS76" s="136"/>
      <c r="AT76" s="135"/>
      <c r="AU76" s="140"/>
      <c r="AV76" s="135"/>
      <c r="AW76" s="136"/>
      <c r="AX76" s="135"/>
      <c r="AY76" s="136"/>
    </row>
    <row r="77" spans="1:53" s="143" customFormat="1">
      <c r="A77" s="126" t="s">
        <v>13</v>
      </c>
      <c r="B77" s="85" t="s">
        <v>11</v>
      </c>
      <c r="C77" s="86" t="s">
        <v>0</v>
      </c>
      <c r="D77" s="86" t="s">
        <v>6</v>
      </c>
      <c r="E77" s="86" t="s">
        <v>14</v>
      </c>
      <c r="F77" s="86" t="s">
        <v>1</v>
      </c>
      <c r="G77" s="86" t="s">
        <v>7</v>
      </c>
      <c r="H77" s="111" t="s">
        <v>2</v>
      </c>
      <c r="I77" s="111" t="s">
        <v>8</v>
      </c>
      <c r="J77" s="111" t="s">
        <v>2</v>
      </c>
      <c r="K77" s="111" t="s">
        <v>8</v>
      </c>
      <c r="L77" s="111" t="s">
        <v>2</v>
      </c>
      <c r="M77" s="111" t="s">
        <v>8</v>
      </c>
      <c r="N77" s="111" t="s">
        <v>2</v>
      </c>
      <c r="O77" s="111" t="s">
        <v>8</v>
      </c>
      <c r="P77" s="140"/>
      <c r="Q77" s="135"/>
      <c r="R77" s="140"/>
      <c r="S77" s="135"/>
      <c r="T77" s="136"/>
      <c r="U77" s="135"/>
      <c r="V77" s="136"/>
      <c r="W77" s="135"/>
      <c r="X77" s="136"/>
      <c r="Y77" s="120"/>
      <c r="Z77" s="135"/>
      <c r="AA77" s="136"/>
      <c r="AB77" s="135"/>
      <c r="AC77" s="136"/>
      <c r="AD77" s="135"/>
      <c r="AE77" s="136"/>
      <c r="AF77" s="135"/>
      <c r="AG77" s="136"/>
      <c r="AH77" s="120"/>
      <c r="AI77" s="135"/>
      <c r="AJ77" s="136"/>
      <c r="AK77" s="135"/>
      <c r="AL77" s="136"/>
      <c r="AM77" s="135"/>
      <c r="AN77" s="136"/>
      <c r="AO77" s="135"/>
      <c r="AP77" s="136"/>
      <c r="AQ77" s="137"/>
      <c r="AR77" s="135"/>
      <c r="AS77" s="136"/>
      <c r="AT77" s="135"/>
      <c r="AU77" s="140"/>
      <c r="AV77" s="135"/>
      <c r="AW77" s="136"/>
      <c r="AX77" s="135"/>
      <c r="AY77" s="136"/>
    </row>
    <row r="78" spans="1:53" s="143" customFormat="1">
      <c r="A78" s="256" t="s">
        <v>130</v>
      </c>
      <c r="B78" s="256">
        <v>750</v>
      </c>
      <c r="C78" s="257">
        <v>43223</v>
      </c>
      <c r="D78" s="258">
        <v>7093</v>
      </c>
      <c r="E78" s="259" t="s">
        <v>91</v>
      </c>
      <c r="F78" s="260" t="s">
        <v>203</v>
      </c>
      <c r="G78" s="261" t="s">
        <v>91</v>
      </c>
      <c r="H78" s="262" t="s">
        <v>25</v>
      </c>
      <c r="I78" s="263" t="s">
        <v>26</v>
      </c>
      <c r="J78" s="262">
        <v>0</v>
      </c>
      <c r="K78" s="263">
        <v>0</v>
      </c>
      <c r="L78" s="262">
        <v>0</v>
      </c>
      <c r="M78" s="263">
        <v>0</v>
      </c>
      <c r="N78" s="262" t="s">
        <v>25</v>
      </c>
      <c r="O78" s="263" t="s">
        <v>26</v>
      </c>
      <c r="P78" s="140"/>
      <c r="Q78" s="135"/>
      <c r="R78" s="140"/>
      <c r="S78" s="135"/>
      <c r="T78" s="136"/>
      <c r="U78" s="135"/>
      <c r="V78" s="136"/>
      <c r="W78" s="135"/>
      <c r="X78" s="136"/>
      <c r="Y78" s="120"/>
      <c r="Z78" s="135"/>
      <c r="AA78" s="136"/>
      <c r="AB78" s="135"/>
      <c r="AC78" s="136"/>
      <c r="AD78" s="135"/>
      <c r="AE78" s="136"/>
      <c r="AF78" s="135"/>
      <c r="AG78" s="136"/>
      <c r="AH78" s="120"/>
      <c r="AI78" s="135"/>
      <c r="AJ78" s="136"/>
      <c r="AK78" s="135"/>
      <c r="AL78" s="136"/>
      <c r="AM78" s="135"/>
      <c r="AN78" s="136"/>
      <c r="AO78" s="135"/>
      <c r="AP78" s="136"/>
      <c r="AQ78" s="137"/>
      <c r="AR78" s="135"/>
      <c r="AS78" s="136"/>
      <c r="AT78" s="135"/>
      <c r="AU78" s="140"/>
      <c r="AV78" s="135"/>
      <c r="AW78" s="136"/>
      <c r="AX78" s="135"/>
      <c r="AY78" s="136"/>
    </row>
    <row r="79" spans="1:53" s="143" customFormat="1">
      <c r="A79" s="130"/>
      <c r="B79" s="130"/>
      <c r="C79" s="131"/>
      <c r="D79" s="141"/>
      <c r="E79" s="133"/>
      <c r="F79" s="134"/>
      <c r="G79" s="144"/>
      <c r="H79" s="135"/>
      <c r="I79" s="136"/>
      <c r="J79" s="135"/>
      <c r="K79" s="136"/>
      <c r="L79" s="135"/>
      <c r="M79" s="136"/>
      <c r="N79" s="135"/>
      <c r="O79" s="136"/>
      <c r="P79" s="140"/>
      <c r="Q79" s="135"/>
      <c r="R79" s="140"/>
      <c r="S79" s="135"/>
      <c r="T79" s="136"/>
      <c r="U79" s="135"/>
      <c r="V79" s="136"/>
      <c r="W79" s="135"/>
      <c r="X79" s="136"/>
      <c r="Y79" s="120"/>
      <c r="Z79" s="135"/>
      <c r="AA79" s="136"/>
      <c r="AB79" s="135"/>
      <c r="AC79" s="136"/>
      <c r="AD79" s="135"/>
      <c r="AE79" s="136"/>
      <c r="AF79" s="135"/>
      <c r="AG79" s="136"/>
      <c r="AH79" s="120"/>
      <c r="AI79" s="135"/>
      <c r="AJ79" s="136"/>
      <c r="AK79" s="135"/>
      <c r="AL79" s="136"/>
      <c r="AM79" s="135"/>
      <c r="AN79" s="136"/>
      <c r="AO79" s="135"/>
      <c r="AP79" s="136"/>
      <c r="AQ79" s="137"/>
      <c r="AR79" s="135"/>
      <c r="AS79" s="136"/>
      <c r="AT79" s="135"/>
      <c r="AU79" s="140"/>
      <c r="AV79" s="135"/>
      <c r="AW79" s="136"/>
      <c r="AX79" s="135"/>
      <c r="AY79" s="136"/>
    </row>
    <row r="80" spans="1:53" s="143" customFormat="1">
      <c r="A80" s="130"/>
      <c r="B80" s="130"/>
      <c r="C80" s="131"/>
      <c r="D80" s="141"/>
      <c r="E80" s="133"/>
      <c r="F80" s="134"/>
      <c r="G80" s="144" t="s">
        <v>20</v>
      </c>
      <c r="H80" s="135">
        <f>+SUM(H78)</f>
        <v>0</v>
      </c>
      <c r="I80" s="135">
        <f t="shared" ref="I80:O80" si="114">+SUM(I78)</f>
        <v>0</v>
      </c>
      <c r="J80" s="135">
        <f t="shared" si="114"/>
        <v>0</v>
      </c>
      <c r="K80" s="135">
        <f t="shared" si="114"/>
        <v>0</v>
      </c>
      <c r="L80" s="135">
        <f t="shared" si="114"/>
        <v>0</v>
      </c>
      <c r="M80" s="135">
        <f t="shared" si="114"/>
        <v>0</v>
      </c>
      <c r="N80" s="135">
        <f t="shared" si="114"/>
        <v>0</v>
      </c>
      <c r="O80" s="135">
        <f t="shared" si="114"/>
        <v>0</v>
      </c>
      <c r="P80" s="140"/>
      <c r="Q80" s="135"/>
      <c r="R80" s="140"/>
      <c r="S80" s="135"/>
      <c r="T80" s="136"/>
      <c r="U80" s="135"/>
      <c r="V80" s="136"/>
      <c r="W80" s="135"/>
      <c r="X80" s="136"/>
      <c r="Y80" s="120"/>
      <c r="Z80" s="135"/>
      <c r="AA80" s="136"/>
      <c r="AB80" s="135"/>
      <c r="AC80" s="136"/>
      <c r="AD80" s="135"/>
      <c r="AE80" s="136"/>
      <c r="AF80" s="135"/>
      <c r="AG80" s="136"/>
      <c r="AH80" s="120"/>
      <c r="AI80" s="135"/>
      <c r="AJ80" s="136"/>
      <c r="AK80" s="135"/>
      <c r="AL80" s="136"/>
      <c r="AM80" s="135"/>
      <c r="AN80" s="136"/>
      <c r="AO80" s="135"/>
      <c r="AP80" s="136"/>
      <c r="AQ80" s="137"/>
      <c r="AR80" s="135"/>
      <c r="AS80" s="136"/>
      <c r="AT80" s="135"/>
      <c r="AU80" s="140"/>
      <c r="AV80" s="135"/>
      <c r="AW80" s="136"/>
      <c r="AX80" s="135"/>
      <c r="AY80" s="136"/>
    </row>
    <row r="81" spans="1:53">
      <c r="A81" s="130"/>
      <c r="B81" s="130"/>
      <c r="C81" s="131"/>
      <c r="D81" s="141"/>
      <c r="E81" s="133"/>
      <c r="F81" s="134"/>
      <c r="G81" s="144"/>
      <c r="H81" s="135"/>
      <c r="I81" s="136"/>
      <c r="J81" s="135"/>
      <c r="K81" s="136"/>
      <c r="L81" s="135"/>
      <c r="M81" s="136"/>
      <c r="N81" s="135"/>
      <c r="O81" s="136"/>
      <c r="P81" s="140"/>
      <c r="Q81" s="135"/>
      <c r="R81" s="140"/>
      <c r="S81" s="135"/>
      <c r="T81" s="136"/>
      <c r="U81" s="135"/>
      <c r="V81" s="136"/>
      <c r="W81" s="135"/>
      <c r="X81" s="136"/>
      <c r="Y81" s="120"/>
      <c r="Z81" s="135"/>
      <c r="AA81" s="136"/>
      <c r="AB81" s="135"/>
      <c r="AC81" s="136"/>
      <c r="AD81" s="135"/>
      <c r="AE81" s="136"/>
      <c r="AF81" s="135"/>
      <c r="AG81" s="136"/>
      <c r="AH81" s="120"/>
      <c r="AI81" s="135"/>
      <c r="AJ81" s="136"/>
      <c r="AK81" s="135"/>
      <c r="AL81" s="136"/>
      <c r="AM81" s="135"/>
      <c r="AN81" s="136"/>
      <c r="AO81" s="135"/>
      <c r="AP81" s="136"/>
      <c r="AQ81" s="137"/>
      <c r="AR81" s="135"/>
      <c r="AS81" s="136"/>
      <c r="AT81" s="135"/>
      <c r="AU81" s="140"/>
      <c r="AV81" s="135"/>
      <c r="AW81" s="136"/>
      <c r="AX81" s="135"/>
      <c r="AY81" s="136"/>
      <c r="AZ81" s="143"/>
      <c r="BA81" s="143"/>
    </row>
    <row r="82" spans="1:53" s="143" customFormat="1" ht="25.5">
      <c r="A82" s="130"/>
      <c r="B82" s="130"/>
      <c r="C82" s="131"/>
      <c r="D82" s="132"/>
      <c r="E82" s="133" t="s">
        <v>202</v>
      </c>
      <c r="F82" s="134"/>
      <c r="G82" s="144"/>
      <c r="H82" s="135"/>
      <c r="I82" s="136"/>
      <c r="J82" s="135"/>
      <c r="K82" s="136"/>
      <c r="L82" s="135"/>
      <c r="M82" s="136"/>
      <c r="N82" s="135"/>
      <c r="O82" s="136"/>
      <c r="P82" s="140"/>
      <c r="Q82" s="135"/>
      <c r="R82" s="140"/>
      <c r="S82" s="135"/>
      <c r="T82" s="136"/>
      <c r="U82" s="135"/>
      <c r="V82" s="136"/>
      <c r="W82" s="135"/>
      <c r="X82" s="136"/>
      <c r="Y82" s="120"/>
      <c r="Z82" s="135"/>
      <c r="AA82" s="136"/>
      <c r="AB82" s="135"/>
      <c r="AC82" s="136"/>
      <c r="AD82" s="135"/>
      <c r="AE82" s="136"/>
      <c r="AF82" s="135"/>
      <c r="AG82" s="136"/>
      <c r="AH82" s="120"/>
      <c r="AI82" s="135"/>
      <c r="AJ82" s="136"/>
      <c r="AK82" s="135"/>
      <c r="AL82" s="136"/>
      <c r="AM82" s="135"/>
      <c r="AN82" s="136"/>
      <c r="AO82" s="135"/>
      <c r="AP82" s="136"/>
      <c r="AQ82" s="137"/>
      <c r="AR82" s="135"/>
      <c r="AS82" s="136"/>
      <c r="AT82" s="135"/>
      <c r="AU82" s="140"/>
      <c r="AV82" s="135"/>
      <c r="AW82" s="136"/>
      <c r="AX82" s="135"/>
      <c r="AY82" s="136"/>
    </row>
    <row r="83" spans="1:53" s="143" customFormat="1" ht="25.5">
      <c r="A83" s="130"/>
      <c r="B83" s="130"/>
      <c r="C83" s="131"/>
      <c r="D83" s="132"/>
      <c r="E83" s="133" t="s">
        <v>204</v>
      </c>
      <c r="F83" s="134"/>
      <c r="G83" s="144"/>
      <c r="H83" s="135"/>
      <c r="I83" s="136"/>
      <c r="J83" s="135"/>
      <c r="K83" s="136"/>
      <c r="L83" s="135"/>
      <c r="M83" s="136"/>
      <c r="N83" s="135"/>
      <c r="O83" s="136"/>
      <c r="P83" s="140"/>
      <c r="Q83" s="135"/>
      <c r="R83" s="140"/>
      <c r="S83" s="135"/>
      <c r="T83" s="136"/>
      <c r="U83" s="135"/>
      <c r="V83" s="136"/>
      <c r="W83" s="135"/>
      <c r="X83" s="136"/>
      <c r="Y83" s="120"/>
      <c r="Z83" s="135"/>
      <c r="AA83" s="136"/>
      <c r="AB83" s="135"/>
      <c r="AC83" s="136"/>
      <c r="AD83" s="135"/>
      <c r="AE83" s="136"/>
      <c r="AF83" s="135"/>
      <c r="AG83" s="136"/>
      <c r="AH83" s="120"/>
      <c r="AI83" s="135"/>
      <c r="AJ83" s="136"/>
      <c r="AK83" s="135"/>
      <c r="AL83" s="136"/>
      <c r="AM83" s="135"/>
      <c r="AN83" s="136"/>
      <c r="AO83" s="135"/>
      <c r="AP83" s="136"/>
      <c r="AQ83" s="137"/>
      <c r="AR83" s="135"/>
      <c r="AS83" s="136"/>
      <c r="AT83" s="135"/>
      <c r="AU83" s="140"/>
      <c r="AV83" s="135"/>
      <c r="AW83" s="136"/>
      <c r="AX83" s="135"/>
      <c r="AY83" s="136"/>
    </row>
    <row r="84" spans="1:53">
      <c r="A84" s="130"/>
      <c r="B84" s="130"/>
      <c r="C84" s="131"/>
      <c r="D84" s="141"/>
      <c r="E84" s="133"/>
      <c r="F84" s="134"/>
      <c r="G84" s="144"/>
      <c r="H84" s="135"/>
      <c r="I84" s="136"/>
      <c r="J84" s="135"/>
      <c r="K84" s="136"/>
      <c r="L84" s="135"/>
      <c r="M84" s="136"/>
      <c r="N84" s="135"/>
      <c r="O84" s="136"/>
      <c r="P84" s="140"/>
      <c r="Q84" s="135"/>
      <c r="R84" s="140"/>
      <c r="S84" s="135"/>
      <c r="T84" s="136"/>
      <c r="U84" s="135"/>
      <c r="V84" s="136"/>
      <c r="W84" s="135"/>
      <c r="X84" s="136"/>
      <c r="Y84" s="120"/>
      <c r="Z84" s="135"/>
      <c r="AA84" s="136"/>
      <c r="AB84" s="135"/>
      <c r="AC84" s="136"/>
      <c r="AD84" s="135"/>
      <c r="AE84" s="136"/>
      <c r="AF84" s="135"/>
      <c r="AG84" s="136"/>
      <c r="AH84" s="120"/>
      <c r="AI84" s="135"/>
      <c r="AJ84" s="136"/>
      <c r="AK84" s="135"/>
      <c r="AL84" s="136"/>
      <c r="AM84" s="135"/>
      <c r="AN84" s="136"/>
      <c r="AO84" s="135"/>
      <c r="AP84" s="136"/>
      <c r="AQ84" s="137"/>
      <c r="AR84" s="135"/>
      <c r="AS84" s="136"/>
      <c r="AT84" s="135"/>
      <c r="AU84" s="140"/>
      <c r="AV84" s="135"/>
      <c r="AW84" s="136"/>
      <c r="AX84" s="135"/>
      <c r="AY84" s="136"/>
      <c r="AZ84" s="143"/>
      <c r="BA84" s="143"/>
    </row>
    <row r="85" spans="1:53">
      <c r="A85" s="130"/>
      <c r="B85" s="130"/>
      <c r="C85" s="131"/>
      <c r="D85" s="141"/>
      <c r="E85" s="133"/>
      <c r="F85" s="134"/>
      <c r="G85" s="144"/>
      <c r="H85" s="135"/>
      <c r="I85" s="136"/>
      <c r="J85" s="135"/>
      <c r="K85" s="136"/>
      <c r="L85" s="135"/>
      <c r="M85" s="136"/>
      <c r="N85" s="135"/>
      <c r="O85" s="136"/>
      <c r="P85" s="140"/>
      <c r="Q85" s="135"/>
      <c r="R85" s="140"/>
      <c r="S85" s="135"/>
      <c r="T85" s="136"/>
      <c r="U85" s="135"/>
      <c r="V85" s="136"/>
      <c r="W85" s="135"/>
      <c r="X85" s="136"/>
      <c r="Y85" s="120"/>
      <c r="Z85" s="135"/>
      <c r="AA85" s="136"/>
      <c r="AB85" s="135"/>
      <c r="AC85" s="136"/>
      <c r="AD85" s="135"/>
      <c r="AE85" s="136"/>
      <c r="AF85" s="135"/>
      <c r="AG85" s="136"/>
      <c r="AH85" s="120"/>
      <c r="AI85" s="135"/>
      <c r="AJ85" s="136"/>
      <c r="AK85" s="135"/>
      <c r="AL85" s="136"/>
      <c r="AM85" s="135"/>
      <c r="AN85" s="136"/>
      <c r="AO85" s="135"/>
      <c r="AP85" s="136"/>
      <c r="AQ85" s="137"/>
      <c r="AR85" s="135"/>
      <c r="AS85" s="136"/>
      <c r="AT85" s="135"/>
      <c r="AU85" s="140"/>
      <c r="AV85" s="135"/>
      <c r="AW85" s="136"/>
      <c r="AX85" s="135"/>
      <c r="AY85" s="136"/>
      <c r="AZ85" s="118"/>
      <c r="BA85" s="118"/>
    </row>
    <row r="86" spans="1:53">
      <c r="A86" s="130"/>
      <c r="B86" s="130"/>
      <c r="C86" s="131"/>
      <c r="D86" s="141"/>
      <c r="E86" s="133"/>
      <c r="F86" s="134"/>
      <c r="G86" s="144"/>
      <c r="H86" s="135"/>
      <c r="I86" s="136"/>
      <c r="J86" s="135"/>
      <c r="K86" s="136"/>
      <c r="L86" s="135"/>
      <c r="M86" s="136"/>
      <c r="N86" s="135"/>
      <c r="O86" s="136"/>
      <c r="P86" s="140"/>
      <c r="Q86" s="135"/>
      <c r="R86" s="140"/>
      <c r="S86" s="135"/>
      <c r="T86" s="136"/>
      <c r="U86" s="135"/>
      <c r="V86" s="136"/>
      <c r="W86" s="135"/>
      <c r="X86" s="136"/>
      <c r="Y86" s="120"/>
      <c r="Z86" s="135"/>
      <c r="AA86" s="136"/>
      <c r="AB86" s="135"/>
      <c r="AC86" s="136"/>
      <c r="AD86" s="135"/>
      <c r="AE86" s="136"/>
      <c r="AF86" s="135"/>
      <c r="AG86" s="136"/>
      <c r="AH86" s="120"/>
      <c r="AI86" s="135"/>
      <c r="AJ86" s="136"/>
      <c r="AK86" s="135"/>
      <c r="AL86" s="136"/>
      <c r="AM86" s="135"/>
      <c r="AN86" s="136"/>
      <c r="AO86" s="135"/>
      <c r="AP86" s="136"/>
      <c r="AQ86" s="137"/>
      <c r="AR86" s="135"/>
      <c r="AS86" s="136"/>
      <c r="AT86" s="135"/>
      <c r="AU86" s="140"/>
      <c r="AV86" s="135"/>
      <c r="AW86" s="136"/>
      <c r="AX86" s="135"/>
      <c r="AY86" s="136"/>
      <c r="AZ86" s="143"/>
      <c r="BA86" s="143"/>
    </row>
    <row r="87" spans="1:53">
      <c r="A87" s="130"/>
      <c r="B87" s="130"/>
      <c r="C87" s="131"/>
      <c r="D87" s="141"/>
      <c r="E87" s="133"/>
      <c r="F87" s="134"/>
      <c r="G87" s="144"/>
      <c r="H87" s="135"/>
      <c r="I87" s="136"/>
      <c r="J87" s="135"/>
      <c r="K87" s="136"/>
      <c r="L87" s="135"/>
      <c r="M87" s="136"/>
      <c r="N87" s="135"/>
      <c r="O87" s="136"/>
      <c r="P87" s="140"/>
      <c r="Q87" s="135"/>
      <c r="R87" s="140"/>
      <c r="S87" s="135"/>
      <c r="T87" s="136"/>
      <c r="U87" s="135"/>
      <c r="V87" s="136"/>
      <c r="W87" s="135"/>
      <c r="X87" s="136"/>
      <c r="Y87" s="120"/>
      <c r="Z87" s="135"/>
      <c r="AA87" s="136"/>
      <c r="AB87" s="135"/>
      <c r="AC87" s="136"/>
      <c r="AD87" s="135"/>
      <c r="AE87" s="136"/>
      <c r="AF87" s="135"/>
      <c r="AG87" s="136"/>
      <c r="AH87" s="120"/>
      <c r="AI87" s="135"/>
      <c r="AJ87" s="136"/>
      <c r="AK87" s="135"/>
      <c r="AL87" s="136"/>
      <c r="AM87" s="135"/>
      <c r="AN87" s="136"/>
      <c r="AO87" s="135"/>
      <c r="AP87" s="136"/>
      <c r="AQ87" s="137"/>
      <c r="AR87" s="135"/>
      <c r="AS87" s="136"/>
      <c r="AT87" s="135"/>
      <c r="AU87" s="140"/>
      <c r="AV87" s="135"/>
      <c r="AW87" s="136"/>
      <c r="AX87" s="135"/>
      <c r="AY87" s="136"/>
      <c r="AZ87" s="143"/>
      <c r="BA87" s="143"/>
    </row>
    <row r="88" spans="1:53">
      <c r="A88" s="130"/>
      <c r="B88" s="130"/>
      <c r="C88" s="131"/>
      <c r="D88" s="141"/>
      <c r="E88" s="133"/>
      <c r="F88" s="134"/>
      <c r="G88" s="144"/>
      <c r="H88" s="135"/>
      <c r="I88" s="136"/>
      <c r="J88" s="135"/>
      <c r="K88" s="136"/>
      <c r="L88" s="135"/>
      <c r="M88" s="136"/>
      <c r="N88" s="135"/>
      <c r="O88" s="136"/>
      <c r="P88" s="140"/>
      <c r="Q88" s="135"/>
      <c r="R88" s="140"/>
      <c r="S88" s="135"/>
      <c r="T88" s="136"/>
      <c r="U88" s="135"/>
      <c r="V88" s="136"/>
      <c r="W88" s="135"/>
      <c r="X88" s="136"/>
      <c r="Y88" s="120"/>
      <c r="Z88" s="135"/>
      <c r="AA88" s="136"/>
      <c r="AB88" s="135"/>
      <c r="AC88" s="136"/>
      <c r="AD88" s="135"/>
      <c r="AE88" s="136"/>
      <c r="AF88" s="135"/>
      <c r="AG88" s="136"/>
      <c r="AH88" s="120"/>
      <c r="AI88" s="135"/>
      <c r="AJ88" s="136"/>
      <c r="AK88" s="135"/>
      <c r="AL88" s="136"/>
      <c r="AM88" s="135"/>
      <c r="AN88" s="136"/>
      <c r="AO88" s="135"/>
      <c r="AP88" s="136"/>
      <c r="AQ88" s="137"/>
      <c r="AR88" s="135"/>
      <c r="AS88" s="136"/>
      <c r="AT88" s="135"/>
      <c r="AU88" s="140"/>
      <c r="AV88" s="135"/>
      <c r="AW88" s="136"/>
      <c r="AX88" s="135"/>
      <c r="AY88" s="136"/>
      <c r="AZ88" s="143"/>
      <c r="BA88" s="143"/>
    </row>
    <row r="89" spans="1:53">
      <c r="A89" s="130"/>
      <c r="B89" s="130"/>
      <c r="C89" s="131"/>
      <c r="D89" s="141"/>
      <c r="E89" s="133"/>
      <c r="F89" s="134"/>
      <c r="G89" s="144"/>
      <c r="H89" s="135"/>
      <c r="I89" s="136"/>
      <c r="J89" s="135"/>
      <c r="K89" s="136"/>
      <c r="L89" s="135"/>
      <c r="M89" s="136"/>
      <c r="N89" s="135"/>
      <c r="O89" s="136"/>
      <c r="P89" s="140"/>
      <c r="Q89" s="135"/>
      <c r="R89" s="140"/>
      <c r="S89" s="135"/>
      <c r="T89" s="136"/>
      <c r="U89" s="135"/>
      <c r="V89" s="136"/>
      <c r="W89" s="135"/>
      <c r="X89" s="136"/>
      <c r="Y89" s="120"/>
      <c r="Z89" s="135"/>
      <c r="AA89" s="136"/>
      <c r="AB89" s="135"/>
      <c r="AC89" s="136"/>
      <c r="AD89" s="135"/>
      <c r="AE89" s="136"/>
      <c r="AF89" s="135"/>
      <c r="AG89" s="136"/>
      <c r="AH89" s="120"/>
      <c r="AI89" s="135"/>
      <c r="AJ89" s="136"/>
      <c r="AK89" s="135"/>
      <c r="AL89" s="136"/>
      <c r="AM89" s="135"/>
      <c r="AN89" s="136"/>
      <c r="AO89" s="135"/>
      <c r="AP89" s="136"/>
      <c r="AQ89" s="137"/>
      <c r="AR89" s="135"/>
      <c r="AS89" s="136"/>
      <c r="AT89" s="135"/>
      <c r="AU89" s="140"/>
      <c r="AV89" s="135"/>
      <c r="AW89" s="136"/>
      <c r="AX89" s="135"/>
      <c r="AY89" s="136"/>
      <c r="AZ89" s="143"/>
      <c r="BA89" s="143"/>
    </row>
    <row r="90" spans="1:53">
      <c r="A90" s="130"/>
      <c r="B90" s="130"/>
      <c r="C90" s="131"/>
      <c r="D90" s="132"/>
      <c r="E90" s="133" t="s">
        <v>32</v>
      </c>
      <c r="F90" s="134" t="s">
        <v>24</v>
      </c>
      <c r="G90" s="144"/>
      <c r="H90" s="135"/>
      <c r="I90" s="136"/>
      <c r="J90" s="135"/>
      <c r="K90" s="136"/>
      <c r="L90" s="135"/>
      <c r="M90" s="136"/>
      <c r="N90" s="135"/>
      <c r="O90" s="136"/>
      <c r="P90" s="140"/>
      <c r="Q90" s="135"/>
      <c r="R90" s="140"/>
      <c r="S90" s="135"/>
      <c r="T90" s="136"/>
      <c r="U90" s="135"/>
      <c r="V90" s="136"/>
      <c r="W90" s="135"/>
      <c r="X90" s="136"/>
      <c r="Y90" s="120"/>
      <c r="Z90" s="135"/>
      <c r="AA90" s="136"/>
      <c r="AB90" s="135"/>
      <c r="AC90" s="136"/>
      <c r="AD90" s="135"/>
      <c r="AE90" s="136"/>
      <c r="AF90" s="135"/>
      <c r="AG90" s="136"/>
      <c r="AH90" s="120"/>
      <c r="AI90" s="135"/>
      <c r="AJ90" s="136"/>
      <c r="AK90" s="135"/>
      <c r="AL90" s="136"/>
      <c r="AM90" s="135"/>
      <c r="AN90" s="136"/>
      <c r="AO90" s="135"/>
      <c r="AP90" s="136"/>
      <c r="AQ90" s="137"/>
      <c r="AR90" s="135"/>
      <c r="AS90" s="136"/>
      <c r="AT90" s="135"/>
      <c r="AU90" s="140"/>
      <c r="AV90" s="135"/>
      <c r="AW90" s="136"/>
      <c r="AX90" s="135"/>
      <c r="AY90" s="136"/>
      <c r="AZ90" s="143"/>
      <c r="BA90" s="143"/>
    </row>
    <row r="91" spans="1:53">
      <c r="A91" s="130"/>
      <c r="B91" s="130"/>
      <c r="C91" s="131"/>
      <c r="D91" s="132"/>
      <c r="E91" s="134" t="s">
        <v>33</v>
      </c>
      <c r="F91" s="134" t="s">
        <v>23</v>
      </c>
      <c r="G91" s="144"/>
      <c r="H91" s="135"/>
      <c r="I91" s="136"/>
      <c r="J91" s="135"/>
      <c r="K91" s="136"/>
      <c r="L91" s="135"/>
      <c r="M91" s="136"/>
      <c r="N91" s="135"/>
      <c r="O91" s="136"/>
      <c r="P91" s="140"/>
      <c r="Q91" s="135"/>
      <c r="R91" s="140"/>
      <c r="S91" s="135"/>
      <c r="T91" s="136"/>
      <c r="U91" s="135"/>
      <c r="V91" s="136"/>
      <c r="W91" s="135"/>
      <c r="X91" s="136"/>
      <c r="Y91" s="120"/>
      <c r="Z91" s="135"/>
      <c r="AA91" s="136"/>
      <c r="AB91" s="135"/>
      <c r="AC91" s="136"/>
      <c r="AD91" s="135"/>
      <c r="AE91" s="136"/>
      <c r="AF91" s="135"/>
      <c r="AG91" s="136"/>
      <c r="AH91" s="120"/>
      <c r="AI91" s="135"/>
      <c r="AJ91" s="136"/>
      <c r="AK91" s="135"/>
      <c r="AL91" s="136"/>
      <c r="AM91" s="135"/>
      <c r="AN91" s="136"/>
      <c r="AO91" s="135"/>
      <c r="AP91" s="136"/>
      <c r="AQ91" s="137"/>
      <c r="AR91" s="135"/>
      <c r="AS91" s="136"/>
      <c r="AT91" s="135"/>
      <c r="AU91" s="140"/>
      <c r="AV91" s="135"/>
      <c r="AW91" s="136"/>
      <c r="AX91" s="135"/>
      <c r="AY91" s="136"/>
      <c r="AZ91" s="143"/>
      <c r="BA91" s="143"/>
    </row>
    <row r="92" spans="1:53">
      <c r="A92" s="130"/>
      <c r="B92" s="130"/>
      <c r="C92" s="131"/>
      <c r="D92" s="132"/>
      <c r="E92" s="133" t="s">
        <v>34</v>
      </c>
      <c r="F92" s="134" t="s">
        <v>26</v>
      </c>
      <c r="G92" s="144"/>
      <c r="H92" s="135"/>
      <c r="I92" s="136"/>
      <c r="J92" s="135"/>
      <c r="K92" s="136"/>
      <c r="L92" s="135"/>
      <c r="M92" s="136"/>
      <c r="N92" s="135"/>
      <c r="O92" s="136"/>
      <c r="P92" s="140"/>
      <c r="Q92" s="135"/>
      <c r="R92" s="140"/>
      <c r="S92" s="135"/>
      <c r="T92" s="136"/>
      <c r="U92" s="135"/>
      <c r="V92" s="136"/>
      <c r="W92" s="135"/>
      <c r="X92" s="136"/>
      <c r="Y92" s="120"/>
      <c r="Z92" s="135"/>
      <c r="AA92" s="136"/>
      <c r="AB92" s="135"/>
      <c r="AC92" s="136"/>
      <c r="AD92" s="135"/>
      <c r="AE92" s="136"/>
      <c r="AF92" s="135"/>
      <c r="AG92" s="136"/>
      <c r="AH92" s="120"/>
      <c r="AI92" s="135"/>
      <c r="AJ92" s="136"/>
      <c r="AK92" s="135"/>
      <c r="AL92" s="136"/>
      <c r="AM92" s="135"/>
      <c r="AN92" s="136"/>
      <c r="AO92" s="135"/>
      <c r="AP92" s="136"/>
      <c r="AQ92" s="137"/>
      <c r="AR92" s="135"/>
      <c r="AS92" s="136"/>
      <c r="AT92" s="135"/>
      <c r="AU92" s="140"/>
      <c r="AV92" s="135"/>
      <c r="AW92" s="136"/>
      <c r="AX92" s="135"/>
      <c r="AY92" s="136"/>
      <c r="AZ92" s="143"/>
      <c r="BA92" s="143"/>
    </row>
    <row r="93" spans="1:53">
      <c r="A93" s="130"/>
      <c r="B93" s="130"/>
      <c r="C93" s="131"/>
      <c r="D93" s="132"/>
      <c r="E93" s="133" t="s">
        <v>35</v>
      </c>
      <c r="F93" s="134" t="s">
        <v>29</v>
      </c>
      <c r="G93" s="144"/>
      <c r="H93" s="135"/>
      <c r="I93" s="136"/>
      <c r="J93" s="135"/>
      <c r="K93" s="136"/>
      <c r="L93" s="135"/>
      <c r="M93" s="136"/>
      <c r="N93" s="135"/>
      <c r="O93" s="136"/>
      <c r="P93" s="140"/>
      <c r="Q93" s="135"/>
      <c r="R93" s="140"/>
      <c r="S93" s="135"/>
      <c r="T93" s="136"/>
      <c r="U93" s="135"/>
      <c r="V93" s="136"/>
      <c r="W93" s="135"/>
      <c r="X93" s="136"/>
      <c r="Y93" s="120"/>
      <c r="Z93" s="135"/>
      <c r="AA93" s="136"/>
      <c r="AB93" s="135"/>
      <c r="AC93" s="136"/>
      <c r="AD93" s="135"/>
      <c r="AE93" s="136"/>
      <c r="AF93" s="135"/>
      <c r="AG93" s="136"/>
      <c r="AH93" s="120"/>
      <c r="AI93" s="135"/>
      <c r="AJ93" s="136"/>
      <c r="AK93" s="135"/>
      <c r="AL93" s="136"/>
      <c r="AM93" s="135"/>
      <c r="AN93" s="136"/>
      <c r="AO93" s="135"/>
      <c r="AP93" s="136"/>
      <c r="AQ93" s="137"/>
      <c r="AR93" s="135"/>
      <c r="AS93" s="136"/>
      <c r="AT93" s="135"/>
      <c r="AU93" s="140"/>
      <c r="AV93" s="135"/>
      <c r="AW93" s="136"/>
      <c r="AX93" s="135"/>
      <c r="AY93" s="136"/>
      <c r="AZ93" s="143"/>
      <c r="BA93" s="143"/>
    </row>
    <row r="94" spans="1:53">
      <c r="A94" s="130"/>
      <c r="B94" s="130"/>
      <c r="C94" s="131"/>
      <c r="D94" s="132"/>
      <c r="E94" s="133" t="s">
        <v>36</v>
      </c>
      <c r="F94" s="134" t="s">
        <v>37</v>
      </c>
      <c r="G94" s="144"/>
      <c r="H94" s="135"/>
      <c r="I94" s="136"/>
      <c r="J94" s="135"/>
      <c r="K94" s="136"/>
      <c r="L94" s="135"/>
      <c r="M94" s="136"/>
      <c r="N94" s="135"/>
      <c r="O94" s="136"/>
      <c r="P94" s="140"/>
      <c r="Q94" s="135"/>
      <c r="R94" s="140"/>
      <c r="S94" s="135"/>
      <c r="T94" s="136"/>
      <c r="U94" s="135"/>
      <c r="V94" s="136"/>
      <c r="W94" s="135"/>
      <c r="X94" s="136"/>
      <c r="Y94" s="120"/>
      <c r="Z94" s="135"/>
      <c r="AA94" s="136"/>
      <c r="AB94" s="135"/>
      <c r="AC94" s="136"/>
      <c r="AD94" s="135"/>
      <c r="AE94" s="136"/>
      <c r="AF94" s="135"/>
      <c r="AG94" s="136"/>
      <c r="AH94" s="120"/>
      <c r="AI94" s="135"/>
      <c r="AJ94" s="136"/>
      <c r="AK94" s="135"/>
      <c r="AL94" s="136"/>
      <c r="AM94" s="135"/>
      <c r="AN94" s="136"/>
      <c r="AO94" s="135"/>
      <c r="AP94" s="136"/>
      <c r="AQ94" s="137"/>
      <c r="AR94" s="135"/>
      <c r="AS94" s="136"/>
      <c r="AT94" s="135"/>
      <c r="AU94" s="140"/>
      <c r="AV94" s="135"/>
      <c r="AW94" s="136"/>
      <c r="AX94" s="135"/>
      <c r="AY94" s="136"/>
      <c r="AZ94" s="143"/>
      <c r="BA94" s="143"/>
    </row>
    <row r="95" spans="1:53">
      <c r="A95" s="130"/>
      <c r="B95" s="130"/>
      <c r="C95" s="131"/>
      <c r="D95" s="132"/>
      <c r="E95" s="133" t="s">
        <v>38</v>
      </c>
      <c r="F95" s="134" t="s">
        <v>39</v>
      </c>
      <c r="G95" s="144"/>
      <c r="H95" s="135"/>
      <c r="I95" s="136"/>
      <c r="J95" s="135"/>
      <c r="K95" s="136"/>
      <c r="L95" s="135"/>
      <c r="M95" s="136"/>
      <c r="N95" s="135"/>
      <c r="O95" s="136"/>
      <c r="P95" s="140"/>
      <c r="Q95" s="135"/>
      <c r="R95" s="140"/>
      <c r="S95" s="135"/>
      <c r="T95" s="136"/>
      <c r="U95" s="135"/>
      <c r="V95" s="136"/>
      <c r="W95" s="135"/>
      <c r="X95" s="136"/>
      <c r="Y95" s="120"/>
      <c r="Z95" s="135"/>
      <c r="AA95" s="136"/>
      <c r="AB95" s="135"/>
      <c r="AC95" s="136"/>
      <c r="AD95" s="135"/>
      <c r="AE95" s="136"/>
      <c r="AF95" s="135"/>
      <c r="AG95" s="136"/>
      <c r="AH95" s="120"/>
      <c r="AI95" s="135"/>
      <c r="AJ95" s="136"/>
      <c r="AK95" s="135"/>
      <c r="AL95" s="136"/>
      <c r="AM95" s="135"/>
      <c r="AN95" s="136"/>
      <c r="AO95" s="135"/>
      <c r="AP95" s="136"/>
      <c r="AQ95" s="137"/>
      <c r="AR95" s="135"/>
      <c r="AS95" s="136"/>
      <c r="AT95" s="135"/>
      <c r="AU95" s="140"/>
      <c r="AV95" s="135"/>
      <c r="AW95" s="136"/>
      <c r="AX95" s="135"/>
      <c r="AY95" s="136"/>
      <c r="AZ95" s="143"/>
      <c r="BA95" s="143"/>
    </row>
    <row r="96" spans="1:53">
      <c r="A96" s="130"/>
      <c r="B96" s="130"/>
      <c r="C96" s="131"/>
      <c r="D96" s="132"/>
      <c r="E96" s="133" t="s">
        <v>40</v>
      </c>
      <c r="F96" s="134" t="s">
        <v>27</v>
      </c>
      <c r="G96" s="144"/>
      <c r="H96" s="135"/>
      <c r="I96" s="136"/>
      <c r="J96" s="135"/>
      <c r="K96" s="136"/>
      <c r="L96" s="135"/>
      <c r="M96" s="136"/>
      <c r="N96" s="135"/>
      <c r="O96" s="136"/>
      <c r="P96" s="140"/>
      <c r="Q96" s="135"/>
      <c r="R96" s="140"/>
      <c r="S96" s="135"/>
      <c r="T96" s="136"/>
      <c r="U96" s="135"/>
      <c r="V96" s="136"/>
      <c r="W96" s="135"/>
      <c r="X96" s="136"/>
      <c r="Y96" s="120"/>
      <c r="Z96" s="135"/>
      <c r="AA96" s="136"/>
      <c r="AB96" s="135"/>
      <c r="AC96" s="136"/>
      <c r="AD96" s="135"/>
      <c r="AE96" s="136"/>
      <c r="AF96" s="135"/>
      <c r="AG96" s="136"/>
      <c r="AH96" s="120"/>
      <c r="AI96" s="135"/>
      <c r="AJ96" s="136"/>
      <c r="AK96" s="135"/>
      <c r="AL96" s="136"/>
      <c r="AM96" s="135"/>
      <c r="AN96" s="136"/>
      <c r="AO96" s="135"/>
      <c r="AP96" s="136"/>
      <c r="AQ96" s="137"/>
      <c r="AR96" s="135"/>
      <c r="AS96" s="136"/>
      <c r="AT96" s="135"/>
      <c r="AU96" s="140"/>
      <c r="AV96" s="135"/>
      <c r="AW96" s="136"/>
      <c r="AX96" s="135"/>
      <c r="AY96" s="136"/>
      <c r="AZ96" s="143"/>
      <c r="BA96" s="143"/>
    </row>
    <row r="97" spans="1:53">
      <c r="A97" s="130"/>
      <c r="B97" s="130"/>
      <c r="C97" s="131"/>
      <c r="D97" s="132"/>
      <c r="E97" s="133" t="s">
        <v>41</v>
      </c>
      <c r="F97" s="134" t="s">
        <v>28</v>
      </c>
      <c r="G97" s="144"/>
      <c r="H97" s="135"/>
      <c r="I97" s="136"/>
      <c r="J97" s="135"/>
      <c r="K97" s="136"/>
      <c r="L97" s="135"/>
      <c r="M97" s="136"/>
      <c r="N97" s="135"/>
      <c r="O97" s="136"/>
      <c r="P97" s="140"/>
      <c r="Q97" s="135"/>
      <c r="R97" s="140"/>
      <c r="S97" s="135"/>
      <c r="T97" s="136"/>
      <c r="U97" s="135"/>
      <c r="V97" s="136"/>
      <c r="W97" s="135"/>
      <c r="X97" s="136"/>
      <c r="Y97" s="120"/>
      <c r="Z97" s="135"/>
      <c r="AA97" s="136"/>
      <c r="AB97" s="135"/>
      <c r="AC97" s="136"/>
      <c r="AD97" s="135"/>
      <c r="AE97" s="136"/>
      <c r="AF97" s="135"/>
      <c r="AG97" s="136"/>
      <c r="AH97" s="120"/>
      <c r="AI97" s="135"/>
      <c r="AJ97" s="136"/>
      <c r="AK97" s="135"/>
      <c r="AL97" s="136"/>
      <c r="AM97" s="135"/>
      <c r="AN97" s="136"/>
      <c r="AO97" s="135"/>
      <c r="AP97" s="136"/>
      <c r="AQ97" s="137"/>
      <c r="AR97" s="135"/>
      <c r="AS97" s="136"/>
      <c r="AT97" s="135"/>
      <c r="AU97" s="140"/>
      <c r="AV97" s="135"/>
      <c r="AW97" s="136"/>
      <c r="AX97" s="135"/>
      <c r="AY97" s="136"/>
      <c r="AZ97" s="143"/>
      <c r="BA97" s="143"/>
    </row>
    <row r="98" spans="1:53">
      <c r="A98" s="130"/>
      <c r="B98" s="130"/>
      <c r="C98" s="131"/>
      <c r="D98" s="132"/>
      <c r="E98" s="133" t="s">
        <v>42</v>
      </c>
      <c r="F98" s="134" t="s">
        <v>25</v>
      </c>
      <c r="G98" s="144"/>
      <c r="H98" s="135"/>
      <c r="I98" s="136"/>
      <c r="J98" s="135"/>
      <c r="K98" s="136"/>
      <c r="L98" s="135"/>
      <c r="M98" s="136"/>
      <c r="N98" s="135"/>
      <c r="O98" s="136"/>
      <c r="P98" s="140"/>
      <c r="Q98" s="135"/>
      <c r="R98" s="140"/>
      <c r="S98" s="135"/>
      <c r="T98" s="136"/>
      <c r="U98" s="135"/>
      <c r="V98" s="136"/>
      <c r="W98" s="135"/>
      <c r="X98" s="136"/>
      <c r="Y98" s="120"/>
      <c r="Z98" s="135"/>
      <c r="AA98" s="136"/>
      <c r="AB98" s="135"/>
      <c r="AC98" s="136"/>
      <c r="AD98" s="135"/>
      <c r="AE98" s="136"/>
      <c r="AF98" s="135"/>
      <c r="AG98" s="136"/>
      <c r="AH98" s="120"/>
      <c r="AI98" s="135"/>
      <c r="AJ98" s="136"/>
      <c r="AK98" s="135"/>
      <c r="AL98" s="136"/>
      <c r="AM98" s="135"/>
      <c r="AN98" s="136"/>
      <c r="AO98" s="135"/>
      <c r="AP98" s="136"/>
      <c r="AQ98" s="137"/>
      <c r="AR98" s="135"/>
      <c r="AS98" s="136"/>
      <c r="AT98" s="135"/>
      <c r="AU98" s="140"/>
      <c r="AV98" s="135"/>
      <c r="AW98" s="136"/>
      <c r="AX98" s="135"/>
      <c r="AY98" s="136"/>
      <c r="AZ98" s="143"/>
      <c r="BA98" s="143"/>
    </row>
    <row r="99" spans="1:53">
      <c r="A99" s="130"/>
      <c r="B99" s="130"/>
      <c r="C99" s="131"/>
      <c r="D99" s="132"/>
      <c r="E99" s="133" t="s">
        <v>43</v>
      </c>
      <c r="F99" s="134" t="s">
        <v>44</v>
      </c>
      <c r="G99" s="144"/>
      <c r="H99" s="135"/>
      <c r="I99" s="136"/>
      <c r="J99" s="135"/>
      <c r="K99" s="136"/>
      <c r="L99" s="135"/>
      <c r="M99" s="136"/>
      <c r="N99" s="135"/>
      <c r="O99" s="136"/>
      <c r="P99" s="140"/>
      <c r="Q99" s="135"/>
      <c r="R99" s="140"/>
      <c r="S99" s="135"/>
      <c r="T99" s="136"/>
      <c r="U99" s="135"/>
      <c r="V99" s="136"/>
      <c r="W99" s="135"/>
      <c r="X99" s="136"/>
      <c r="Y99" s="120"/>
      <c r="Z99" s="135"/>
      <c r="AA99" s="136"/>
      <c r="AB99" s="135"/>
      <c r="AC99" s="136"/>
      <c r="AD99" s="135"/>
      <c r="AE99" s="136"/>
      <c r="AF99" s="135"/>
      <c r="AG99" s="136"/>
      <c r="AH99" s="120"/>
      <c r="AI99" s="135"/>
      <c r="AJ99" s="136"/>
      <c r="AK99" s="135"/>
      <c r="AL99" s="136"/>
      <c r="AM99" s="135"/>
      <c r="AN99" s="136"/>
      <c r="AO99" s="135"/>
      <c r="AP99" s="136"/>
      <c r="AQ99" s="137"/>
      <c r="AR99" s="135"/>
      <c r="AS99" s="136"/>
      <c r="AT99" s="135"/>
      <c r="AU99" s="140"/>
      <c r="AV99" s="135"/>
      <c r="AW99" s="136"/>
      <c r="AX99" s="135"/>
      <c r="AY99" s="136"/>
      <c r="AZ99" s="143"/>
      <c r="BA99" s="143"/>
    </row>
    <row r="100" spans="1:53">
      <c r="A100" s="124"/>
      <c r="B100" s="130"/>
      <c r="C100" s="131"/>
      <c r="D100" s="132"/>
      <c r="E100" s="133"/>
      <c r="F100" s="134"/>
      <c r="G100" s="133"/>
      <c r="H100" s="147"/>
      <c r="I100" s="148"/>
      <c r="J100" s="147"/>
      <c r="K100" s="148"/>
      <c r="L100" s="147"/>
      <c r="M100" s="148"/>
      <c r="N100" s="147"/>
      <c r="O100" s="148"/>
      <c r="P100" s="167"/>
      <c r="Q100" s="147"/>
      <c r="R100" s="149"/>
      <c r="S100" s="147"/>
      <c r="T100" s="148"/>
      <c r="U100" s="147"/>
      <c r="V100" s="148"/>
      <c r="W100" s="147"/>
      <c r="X100" s="148"/>
      <c r="Y100" s="167"/>
      <c r="Z100" s="147"/>
      <c r="AA100" s="148"/>
      <c r="AB100" s="147"/>
      <c r="AC100" s="148"/>
      <c r="AD100" s="147"/>
      <c r="AE100" s="148"/>
      <c r="AF100" s="147"/>
      <c r="AG100" s="148"/>
      <c r="AH100" s="167"/>
      <c r="AI100" s="147"/>
      <c r="AJ100" s="148"/>
      <c r="AK100" s="147"/>
      <c r="AL100" s="148"/>
      <c r="AM100" s="147"/>
      <c r="AN100" s="148"/>
      <c r="AO100" s="147"/>
      <c r="AP100" s="148"/>
      <c r="AQ100" s="167"/>
      <c r="AR100" s="147"/>
      <c r="AS100" s="148"/>
      <c r="AT100" s="147"/>
      <c r="AU100" s="149"/>
      <c r="AV100" s="147"/>
      <c r="AW100" s="148"/>
      <c r="AX100" s="147"/>
      <c r="AY100" s="148"/>
      <c r="AZ100" s="143"/>
      <c r="BA100" s="143"/>
    </row>
    <row r="101" spans="1:53">
      <c r="A101" s="179"/>
      <c r="B101" s="179"/>
      <c r="C101" s="180"/>
      <c r="D101" s="191"/>
      <c r="E101" s="182"/>
      <c r="F101" s="183"/>
      <c r="G101" s="192"/>
      <c r="H101" s="193"/>
      <c r="I101" s="194"/>
      <c r="J101" s="193"/>
      <c r="K101" s="194"/>
      <c r="L101" s="193"/>
      <c r="M101" s="194"/>
      <c r="N101" s="193"/>
      <c r="O101" s="194"/>
      <c r="P101" s="195"/>
      <c r="Q101" s="193"/>
      <c r="R101" s="194"/>
      <c r="S101" s="193"/>
      <c r="T101" s="194"/>
      <c r="U101" s="193"/>
      <c r="V101" s="194"/>
      <c r="W101" s="193"/>
      <c r="X101" s="194"/>
      <c r="Y101" s="195"/>
      <c r="Z101" s="193"/>
      <c r="AA101" s="194"/>
      <c r="AB101" s="193"/>
      <c r="AC101" s="194"/>
      <c r="AD101" s="193"/>
      <c r="AE101" s="194"/>
      <c r="AF101" s="193"/>
      <c r="AG101" s="194"/>
      <c r="AH101" s="195"/>
      <c r="AI101" s="193"/>
      <c r="AJ101" s="194"/>
      <c r="AK101" s="193"/>
      <c r="AL101" s="194"/>
      <c r="AM101" s="193"/>
      <c r="AN101" s="194"/>
      <c r="AO101" s="193"/>
      <c r="AP101" s="194"/>
      <c r="AQ101" s="196"/>
      <c r="AR101" s="193"/>
      <c r="AS101" s="194"/>
      <c r="AT101" s="193"/>
      <c r="AU101" s="194"/>
      <c r="AV101" s="193"/>
      <c r="AW101" s="194"/>
      <c r="AX101" s="193"/>
      <c r="AY101" s="194"/>
      <c r="AZ101" s="143"/>
      <c r="BA101" s="143"/>
    </row>
    <row r="102" spans="1:53">
      <c r="A102" s="170"/>
      <c r="B102" s="170"/>
      <c r="C102" s="171"/>
      <c r="D102" s="42"/>
      <c r="E102" s="43"/>
      <c r="F102" s="172"/>
      <c r="G102" s="16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7"/>
      <c r="R102" s="148"/>
      <c r="S102" s="147"/>
      <c r="T102" s="148"/>
      <c r="U102" s="147"/>
      <c r="V102" s="148"/>
      <c r="W102" s="147"/>
      <c r="X102" s="148"/>
      <c r="Y102" s="149"/>
      <c r="Z102" s="147"/>
      <c r="AA102" s="148"/>
      <c r="AB102" s="147"/>
      <c r="AC102" s="148"/>
      <c r="AD102" s="147"/>
      <c r="AE102" s="148"/>
      <c r="AF102" s="147"/>
      <c r="AG102" s="148"/>
      <c r="AH102" s="149"/>
      <c r="AI102" s="147"/>
      <c r="AJ102" s="148"/>
      <c r="AK102" s="147"/>
      <c r="AL102" s="148"/>
      <c r="AM102" s="147"/>
      <c r="AN102" s="148"/>
      <c r="AO102" s="147"/>
      <c r="AP102" s="148"/>
      <c r="AQ102" s="167"/>
      <c r="AR102" s="147"/>
      <c r="AS102" s="148"/>
      <c r="AT102" s="147"/>
      <c r="AU102" s="148"/>
      <c r="AV102" s="147"/>
      <c r="AW102" s="148"/>
      <c r="AX102" s="147"/>
      <c r="AY102" s="148"/>
      <c r="AZ102" s="143"/>
      <c r="BA102" s="143"/>
    </row>
    <row r="103" spans="1:53">
      <c r="A103" s="170"/>
      <c r="B103" s="170"/>
      <c r="C103" s="171"/>
      <c r="D103" s="42"/>
      <c r="E103" s="43"/>
      <c r="F103" s="172"/>
      <c r="G103" s="16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7"/>
      <c r="R103" s="148"/>
      <c r="S103" s="147"/>
      <c r="T103" s="148"/>
      <c r="U103" s="147"/>
      <c r="V103" s="148"/>
      <c r="W103" s="147"/>
      <c r="X103" s="148"/>
      <c r="Y103" s="149"/>
      <c r="Z103" s="147"/>
      <c r="AA103" s="148"/>
      <c r="AB103" s="147"/>
      <c r="AC103" s="148"/>
      <c r="AD103" s="147"/>
      <c r="AE103" s="148"/>
      <c r="AF103" s="147"/>
      <c r="AG103" s="148"/>
      <c r="AH103" s="149"/>
      <c r="AI103" s="147"/>
      <c r="AJ103" s="148"/>
      <c r="AK103" s="147"/>
      <c r="AL103" s="148"/>
      <c r="AM103" s="147"/>
      <c r="AN103" s="148"/>
      <c r="AO103" s="147"/>
      <c r="AP103" s="148"/>
      <c r="AQ103" s="167"/>
      <c r="AR103" s="147"/>
      <c r="AS103" s="148"/>
      <c r="AT103" s="147"/>
      <c r="AU103" s="148"/>
      <c r="AV103" s="147"/>
      <c r="AW103" s="148"/>
      <c r="AX103" s="147"/>
      <c r="AY103" s="148"/>
      <c r="AZ103" s="143"/>
      <c r="BA103" s="143"/>
    </row>
    <row r="104" spans="1:53">
      <c r="A104" s="170"/>
      <c r="B104" s="170"/>
      <c r="C104" s="171"/>
      <c r="D104" s="42"/>
      <c r="E104" s="43"/>
      <c r="F104" s="172"/>
      <c r="G104" s="16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7"/>
      <c r="R104" s="148"/>
      <c r="S104" s="147"/>
      <c r="T104" s="148"/>
      <c r="U104" s="147"/>
      <c r="V104" s="148"/>
      <c r="W104" s="147"/>
      <c r="X104" s="148"/>
      <c r="Y104" s="149"/>
      <c r="Z104" s="147"/>
      <c r="AA104" s="148"/>
      <c r="AB104" s="147"/>
      <c r="AC104" s="148"/>
      <c r="AD104" s="147"/>
      <c r="AE104" s="148"/>
      <c r="AF104" s="147"/>
      <c r="AG104" s="148"/>
      <c r="AH104" s="149"/>
      <c r="AI104" s="147"/>
      <c r="AJ104" s="148"/>
      <c r="AK104" s="147"/>
      <c r="AL104" s="148"/>
      <c r="AM104" s="147"/>
      <c r="AN104" s="148"/>
      <c r="AO104" s="147"/>
      <c r="AP104" s="148"/>
      <c r="AQ104" s="167"/>
      <c r="AR104" s="147"/>
      <c r="AS104" s="148"/>
      <c r="AT104" s="147"/>
      <c r="AU104" s="148"/>
      <c r="AV104" s="147"/>
      <c r="AW104" s="148"/>
      <c r="AX104" s="147"/>
      <c r="AY104" s="148"/>
      <c r="AZ104" s="143"/>
      <c r="BA104" s="143"/>
    </row>
    <row r="105" spans="1:53">
      <c r="A105" s="170"/>
      <c r="B105" s="170"/>
      <c r="C105" s="171"/>
      <c r="D105" s="42"/>
      <c r="E105" s="43"/>
      <c r="F105" s="172"/>
      <c r="G105" s="16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7"/>
      <c r="R105" s="148"/>
      <c r="S105" s="147"/>
      <c r="T105" s="148"/>
      <c r="U105" s="147"/>
      <c r="V105" s="148"/>
      <c r="W105" s="147"/>
      <c r="X105" s="148"/>
      <c r="Y105" s="149"/>
      <c r="Z105" s="147"/>
      <c r="AA105" s="148"/>
      <c r="AB105" s="147"/>
      <c r="AC105" s="148"/>
      <c r="AD105" s="147"/>
      <c r="AE105" s="148"/>
      <c r="AF105" s="147"/>
      <c r="AG105" s="148"/>
      <c r="AH105" s="149"/>
      <c r="AI105" s="147"/>
      <c r="AJ105" s="148"/>
      <c r="AK105" s="147"/>
      <c r="AL105" s="148"/>
      <c r="AM105" s="147"/>
      <c r="AN105" s="148"/>
      <c r="AO105" s="147"/>
      <c r="AP105" s="148"/>
      <c r="AQ105" s="167"/>
      <c r="AR105" s="147"/>
      <c r="AS105" s="148"/>
      <c r="AT105" s="147"/>
      <c r="AU105" s="148"/>
      <c r="AV105" s="147"/>
      <c r="AW105" s="148"/>
      <c r="AX105" s="147"/>
      <c r="AY105" s="148"/>
      <c r="AZ105" s="143"/>
      <c r="BA105" s="143"/>
    </row>
    <row r="106" spans="1:53">
      <c r="A106" s="170"/>
      <c r="B106" s="170"/>
      <c r="C106" s="171"/>
      <c r="D106" s="42"/>
      <c r="E106" s="43"/>
      <c r="F106" s="172"/>
      <c r="G106" s="16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7"/>
      <c r="R106" s="148"/>
      <c r="S106" s="147"/>
      <c r="T106" s="148"/>
      <c r="U106" s="147"/>
      <c r="V106" s="148"/>
      <c r="W106" s="147"/>
      <c r="X106" s="148"/>
      <c r="Y106" s="149"/>
      <c r="Z106" s="147"/>
      <c r="AA106" s="148"/>
      <c r="AB106" s="147"/>
      <c r="AC106" s="148"/>
      <c r="AD106" s="147"/>
      <c r="AE106" s="148"/>
      <c r="AF106" s="147"/>
      <c r="AG106" s="148"/>
      <c r="AH106" s="149"/>
      <c r="AI106" s="147"/>
      <c r="AJ106" s="148"/>
      <c r="AK106" s="147"/>
      <c r="AL106" s="148"/>
      <c r="AM106" s="147"/>
      <c r="AN106" s="148"/>
      <c r="AO106" s="147"/>
      <c r="AP106" s="148"/>
      <c r="AQ106" s="167"/>
      <c r="AR106" s="147"/>
      <c r="AS106" s="148"/>
      <c r="AT106" s="147"/>
      <c r="AU106" s="148"/>
      <c r="AV106" s="147"/>
      <c r="AW106" s="148"/>
      <c r="AX106" s="147"/>
      <c r="AY106" s="148"/>
      <c r="AZ106" s="143"/>
      <c r="BA106" s="143"/>
    </row>
    <row r="107" spans="1:53">
      <c r="A107" s="170"/>
      <c r="B107" s="170"/>
      <c r="C107" s="171"/>
      <c r="D107" s="42"/>
      <c r="E107" s="43"/>
      <c r="F107" s="172"/>
      <c r="G107" s="16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7"/>
      <c r="R107" s="148"/>
      <c r="S107" s="147"/>
      <c r="T107" s="148"/>
      <c r="U107" s="147"/>
      <c r="V107" s="148"/>
      <c r="W107" s="147"/>
      <c r="X107" s="148"/>
      <c r="Y107" s="149"/>
      <c r="Z107" s="147"/>
      <c r="AA107" s="148"/>
      <c r="AB107" s="147"/>
      <c r="AC107" s="148"/>
      <c r="AD107" s="147"/>
      <c r="AE107" s="148"/>
      <c r="AF107" s="147"/>
      <c r="AG107" s="148"/>
      <c r="AH107" s="149"/>
      <c r="AI107" s="147"/>
      <c r="AJ107" s="148"/>
      <c r="AK107" s="147"/>
      <c r="AL107" s="148"/>
      <c r="AM107" s="147"/>
      <c r="AN107" s="148"/>
      <c r="AO107" s="147"/>
      <c r="AP107" s="148"/>
      <c r="AQ107" s="167"/>
      <c r="AR107" s="147"/>
      <c r="AS107" s="148"/>
      <c r="AT107" s="147"/>
      <c r="AU107" s="148"/>
      <c r="AV107" s="147"/>
      <c r="AW107" s="148"/>
      <c r="AX107" s="147"/>
      <c r="AY107" s="148"/>
      <c r="AZ107" s="143"/>
      <c r="BA107" s="143"/>
    </row>
    <row r="108" spans="1:53">
      <c r="A108" s="170"/>
      <c r="B108" s="170"/>
      <c r="C108" s="171"/>
      <c r="D108" s="42"/>
      <c r="E108" s="43"/>
      <c r="F108" s="172"/>
      <c r="G108" s="16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7"/>
      <c r="R108" s="148"/>
      <c r="S108" s="147"/>
      <c r="T108" s="148"/>
      <c r="U108" s="147"/>
      <c r="V108" s="148"/>
      <c r="W108" s="147"/>
      <c r="X108" s="148"/>
      <c r="Y108" s="149"/>
      <c r="Z108" s="147"/>
      <c r="AA108" s="148"/>
      <c r="AB108" s="147"/>
      <c r="AC108" s="148"/>
      <c r="AD108" s="147"/>
      <c r="AE108" s="148"/>
      <c r="AF108" s="147"/>
      <c r="AG108" s="148"/>
      <c r="AH108" s="149"/>
      <c r="AI108" s="147"/>
      <c r="AJ108" s="148"/>
      <c r="AK108" s="147"/>
      <c r="AL108" s="148"/>
      <c r="AM108" s="147"/>
      <c r="AN108" s="148"/>
      <c r="AO108" s="147"/>
      <c r="AP108" s="148"/>
      <c r="AQ108" s="167"/>
      <c r="AR108" s="147"/>
      <c r="AS108" s="148"/>
      <c r="AT108" s="147"/>
      <c r="AU108" s="148"/>
      <c r="AV108" s="147"/>
      <c r="AW108" s="148"/>
      <c r="AX108" s="147"/>
      <c r="AY108" s="148"/>
      <c r="AZ108" s="118"/>
      <c r="BA108" s="118"/>
    </row>
    <row r="109" spans="1:53">
      <c r="A109" s="170"/>
      <c r="B109" s="170"/>
      <c r="C109" s="171"/>
      <c r="D109" s="42"/>
      <c r="E109" s="43"/>
      <c r="F109" s="172"/>
      <c r="G109" s="16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7"/>
      <c r="R109" s="148"/>
      <c r="S109" s="147"/>
      <c r="T109" s="148"/>
      <c r="U109" s="147"/>
      <c r="V109" s="148"/>
      <c r="W109" s="147"/>
      <c r="X109" s="148"/>
      <c r="Y109" s="149"/>
      <c r="Z109" s="147"/>
      <c r="AA109" s="148"/>
      <c r="AB109" s="147"/>
      <c r="AC109" s="148"/>
      <c r="AD109" s="147"/>
      <c r="AE109" s="148"/>
      <c r="AF109" s="147"/>
      <c r="AG109" s="148"/>
      <c r="AH109" s="149"/>
      <c r="AI109" s="147"/>
      <c r="AJ109" s="148"/>
      <c r="AK109" s="147"/>
      <c r="AL109" s="148"/>
      <c r="AM109" s="147"/>
      <c r="AN109" s="148"/>
      <c r="AO109" s="147"/>
      <c r="AP109" s="148"/>
      <c r="AQ109" s="167"/>
      <c r="AR109" s="147"/>
      <c r="AS109" s="148"/>
      <c r="AT109" s="147"/>
      <c r="AU109" s="148"/>
      <c r="AV109" s="147"/>
      <c r="AW109" s="148"/>
      <c r="AX109" s="147"/>
      <c r="AY109" s="148"/>
      <c r="AZ109" s="118"/>
      <c r="BA109" s="118"/>
    </row>
    <row r="110" spans="1:53">
      <c r="A110" s="170"/>
      <c r="B110" s="170"/>
      <c r="C110" s="171"/>
      <c r="D110" s="42"/>
      <c r="E110" s="43"/>
      <c r="F110" s="172"/>
      <c r="G110" s="43"/>
      <c r="H110" s="149"/>
      <c r="I110" s="149"/>
      <c r="J110" s="149"/>
      <c r="K110" s="149"/>
      <c r="L110" s="149"/>
      <c r="M110" s="149"/>
      <c r="N110" s="149"/>
      <c r="O110" s="149"/>
      <c r="P110" s="167"/>
      <c r="Q110" s="147"/>
      <c r="R110" s="149"/>
      <c r="S110" s="147"/>
      <c r="T110" s="148"/>
      <c r="U110" s="147"/>
      <c r="V110" s="148"/>
      <c r="W110" s="147"/>
      <c r="X110" s="148"/>
      <c r="Y110" s="167"/>
      <c r="Z110" s="147"/>
      <c r="AA110" s="148"/>
      <c r="AB110" s="147"/>
      <c r="AC110" s="148"/>
      <c r="AD110" s="147"/>
      <c r="AE110" s="148"/>
      <c r="AF110" s="147"/>
      <c r="AG110" s="148"/>
      <c r="AH110" s="167"/>
      <c r="AI110" s="147"/>
      <c r="AJ110" s="148"/>
      <c r="AK110" s="147"/>
      <c r="AL110" s="148"/>
      <c r="AM110" s="147"/>
      <c r="AN110" s="148"/>
      <c r="AO110" s="147"/>
      <c r="AP110" s="148"/>
      <c r="AQ110" s="167"/>
      <c r="AR110" s="147"/>
      <c r="AS110" s="148"/>
      <c r="AT110" s="147"/>
      <c r="AU110" s="149"/>
      <c r="AV110" s="147"/>
      <c r="AW110" s="148"/>
      <c r="AX110" s="147"/>
      <c r="AY110" s="148"/>
      <c r="AZ110" s="143"/>
      <c r="BA110" s="143"/>
    </row>
    <row r="111" spans="1:53">
      <c r="A111" s="12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</row>
    <row r="112" spans="1:53">
      <c r="A112" s="12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</row>
    <row r="113" spans="1:53">
      <c r="A113" s="12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</row>
    <row r="114" spans="1:53">
      <c r="A114" s="12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</row>
    <row r="115" spans="1:53">
      <c r="A115" s="12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</row>
    <row r="116" spans="1:53">
      <c r="A116" s="12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</row>
    <row r="117" spans="1:53">
      <c r="A117" s="12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</row>
    <row r="118" spans="1:53">
      <c r="A118" s="12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</row>
    <row r="119" spans="1:53">
      <c r="A119" s="12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</row>
    <row r="120" spans="1:53">
      <c r="A120" s="12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</row>
    <row r="121" spans="1:53">
      <c r="A121" s="12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</row>
    <row r="122" spans="1:53">
      <c r="A122" s="12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</row>
    <row r="123" spans="1:53">
      <c r="A123" s="12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</row>
    <row r="124" spans="1:53">
      <c r="A124" s="12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</row>
    <row r="125" spans="1:53">
      <c r="A125" s="12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</row>
    <row r="126" spans="1:53">
      <c r="A126" s="12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</row>
    <row r="127" spans="1:53">
      <c r="A127" s="12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</row>
    <row r="128" spans="1:53">
      <c r="A128" s="12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</row>
    <row r="129" spans="1:53">
      <c r="A129" s="12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</row>
    <row r="130" spans="1:53">
      <c r="A130" s="12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</row>
    <row r="131" spans="1:53">
      <c r="A131" s="12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</row>
    <row r="132" spans="1:53">
      <c r="A132" s="12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</row>
    <row r="133" spans="1:53">
      <c r="A133" s="12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</row>
    <row r="134" spans="1:53">
      <c r="A134" s="12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</row>
    <row r="135" spans="1:53">
      <c r="A135" s="12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</row>
    <row r="136" spans="1:53">
      <c r="A136" s="12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</row>
    <row r="137" spans="1:53">
      <c r="A137" s="12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</row>
    <row r="138" spans="1:53">
      <c r="A138" s="12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</row>
    <row r="139" spans="1:53">
      <c r="A139" s="12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</row>
    <row r="140" spans="1:53">
      <c r="A140" s="12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</row>
    <row r="141" spans="1:53">
      <c r="A141" s="12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</row>
    <row r="142" spans="1:53">
      <c r="A142" s="12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</row>
    <row r="143" spans="1:53">
      <c r="A143" s="12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</row>
    <row r="144" spans="1:53">
      <c r="A144" s="12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</row>
    <row r="145" spans="1:53">
      <c r="A145" s="12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</row>
    <row r="146" spans="1:53">
      <c r="A146" s="12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</row>
    <row r="147" spans="1:53">
      <c r="A147" s="12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</row>
    <row r="148" spans="1:53">
      <c r="A148" s="12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</row>
    <row r="149" spans="1:53">
      <c r="A149" s="12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</row>
    <row r="150" spans="1:53">
      <c r="A150" s="12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</row>
    <row r="151" spans="1:53">
      <c r="A151" s="12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</row>
    <row r="152" spans="1:53">
      <c r="A152" s="12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</row>
    <row r="153" spans="1:53">
      <c r="A153" s="12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</row>
    <row r="154" spans="1:53">
      <c r="A154" s="12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</row>
    <row r="155" spans="1:53">
      <c r="A155" s="12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</row>
    <row r="156" spans="1:53">
      <c r="A156" s="12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</row>
    <row r="157" spans="1:53">
      <c r="A157" s="12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</row>
    <row r="158" spans="1:53">
      <c r="A158" s="12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</row>
    <row r="159" spans="1:53">
      <c r="A159" s="12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</row>
    <row r="160" spans="1:53">
      <c r="A160" s="12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</row>
    <row r="161" spans="1:53">
      <c r="A161" s="12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</row>
    <row r="162" spans="1:53">
      <c r="A162" s="12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</row>
    <row r="163" spans="1:53">
      <c r="A163" s="12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</row>
    <row r="164" spans="1:53">
      <c r="A164" s="12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</row>
    <row r="165" spans="1:53">
      <c r="A165" s="12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</row>
    <row r="166" spans="1:53">
      <c r="A166" s="12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</row>
    <row r="167" spans="1:53">
      <c r="A167" s="12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</row>
    <row r="168" spans="1:53">
      <c r="A168" s="12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</row>
    <row r="169" spans="1:53">
      <c r="A169" s="12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</row>
    <row r="170" spans="1:53">
      <c r="A170" s="12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</row>
    <row r="171" spans="1:53">
      <c r="A171" s="12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</row>
    <row r="172" spans="1:53">
      <c r="A172" s="12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</row>
    <row r="173" spans="1:53">
      <c r="A173" s="12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</row>
    <row r="174" spans="1:53">
      <c r="A174" s="12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</row>
    <row r="175" spans="1:53">
      <c r="A175" s="12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</row>
    <row r="176" spans="1:53">
      <c r="A176" s="12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</row>
    <row r="177" spans="1:53">
      <c r="A177" s="12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</row>
    <row r="178" spans="1:53">
      <c r="A178" s="12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</row>
    <row r="179" spans="1:53">
      <c r="A179" s="12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</row>
    <row r="180" spans="1:53">
      <c r="A180" s="12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</row>
    <row r="181" spans="1:53">
      <c r="A181" s="12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</row>
    <row r="182" spans="1:53">
      <c r="A182" s="12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</row>
    <row r="183" spans="1:53">
      <c r="A183" s="12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</row>
    <row r="184" spans="1:53">
      <c r="A184" s="12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</row>
  </sheetData>
  <sortState ref="A8:AY76">
    <sortCondition ref="G8:G76"/>
  </sortState>
  <mergeCells count="30">
    <mergeCell ref="H75:O75"/>
    <mergeCell ref="H76:I76"/>
    <mergeCell ref="J76:K76"/>
    <mergeCell ref="L76:M76"/>
    <mergeCell ref="N76:O76"/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</mergeCells>
  <pageMargins left="0.7" right="0.7" top="0.75" bottom="0.75" header="0.3" footer="0.3"/>
  <pageSetup paperSize="5" scale="63" fitToHeight="0" orientation="landscape" r:id="rId1"/>
  <rowBreaks count="1" manualBreakCount="1"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Measures </vt:lpstr>
      <vt:lpstr>By Source</vt:lpstr>
      <vt:lpstr>GR by Source</vt:lpstr>
      <vt:lpstr>'By Source'!Print_Area</vt:lpstr>
      <vt:lpstr>'GR by Source'!Print_Area</vt:lpstr>
      <vt:lpstr>'Measures '!Print_Area</vt:lpstr>
      <vt:lpstr>'By Source'!Print_Titles</vt:lpstr>
      <vt:lpstr>'GR by Source'!Print_Titles</vt:lpstr>
      <vt:lpstr>'Measures '!Print_Titles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Mock, Scott</cp:lastModifiedBy>
  <cp:lastPrinted>2018-05-30T16:40:52Z</cp:lastPrinted>
  <dcterms:created xsi:type="dcterms:W3CDTF">1999-10-06T13:08:25Z</dcterms:created>
  <dcterms:modified xsi:type="dcterms:W3CDTF">2023-12-19T18:11:57Z</dcterms:modified>
</cp:coreProperties>
</file>